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Owner\Desktop\NOC stuff\2026 National Legion\"/>
    </mc:Choice>
  </mc:AlternateContent>
  <xr:revisionPtr revIDLastSave="0" documentId="13_ncr:1_{2FBA7B05-FC8B-42E7-9717-0546E0CEBC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RI AUG 7 TRACK" sheetId="2" r:id="rId1"/>
    <sheet name="FRI AUG 7 - Field" sheetId="3" r:id="rId2"/>
    <sheet name="SAT Aug 8 - TRACK" sheetId="4" r:id="rId3"/>
    <sheet name="SAT AUG 8 - Field" sheetId="5" r:id="rId4"/>
    <sheet name="SUN AUG 9 - TRACK" sheetId="6" r:id="rId5"/>
    <sheet name="SUN AUG 9- Field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Fu317rOzLorhrA6NLEn6QgHlaf5nbrziVLNpR0nCVN8="/>
    </ext>
  </extLst>
</workbook>
</file>

<file path=xl/calcChain.xml><?xml version="1.0" encoding="utf-8"?>
<calcChain xmlns="http://schemas.openxmlformats.org/spreadsheetml/2006/main">
  <c r="D30" i="7" l="1"/>
  <c r="D29" i="7"/>
  <c r="F28" i="7"/>
  <c r="E28" i="7"/>
  <c r="D28" i="7"/>
  <c r="D27" i="7"/>
  <c r="D26" i="7"/>
  <c r="D25" i="7"/>
  <c r="F24" i="7"/>
  <c r="D24" i="7"/>
  <c r="D23" i="7"/>
  <c r="F22" i="7"/>
  <c r="E22" i="7"/>
  <c r="D22" i="7"/>
  <c r="D21" i="7"/>
  <c r="F20" i="7"/>
  <c r="E20" i="7"/>
  <c r="D20" i="7"/>
  <c r="D19" i="7"/>
  <c r="F18" i="7"/>
  <c r="E18" i="7"/>
  <c r="D18" i="7"/>
  <c r="D17" i="7"/>
  <c r="F16" i="7"/>
  <c r="E16" i="7"/>
  <c r="D16" i="7"/>
  <c r="D15" i="7"/>
  <c r="D14" i="7"/>
  <c r="D13" i="7"/>
  <c r="F12" i="7"/>
  <c r="E12" i="7"/>
  <c r="D12" i="7"/>
  <c r="D11" i="7"/>
  <c r="F10" i="7"/>
  <c r="E10" i="7"/>
  <c r="D10" i="7"/>
  <c r="N8" i="7"/>
  <c r="M8" i="7"/>
  <c r="M7" i="7"/>
  <c r="N7" i="7" s="1"/>
  <c r="N6" i="7"/>
  <c r="M6" i="7"/>
  <c r="N5" i="7"/>
  <c r="F30" i="7" s="1"/>
  <c r="M5" i="7"/>
  <c r="E30" i="7" s="1"/>
  <c r="N4" i="7"/>
  <c r="F26" i="7" s="1"/>
  <c r="M4" i="7"/>
  <c r="N3" i="7"/>
  <c r="M3" i="7"/>
  <c r="N2" i="7"/>
  <c r="M2" i="7"/>
  <c r="F72" i="6"/>
  <c r="E72" i="6"/>
  <c r="F71" i="6"/>
  <c r="E71" i="6"/>
  <c r="F70" i="6"/>
  <c r="E70" i="6"/>
  <c r="E69" i="6"/>
  <c r="F68" i="6"/>
  <c r="E68" i="6"/>
  <c r="E67" i="6"/>
  <c r="E66" i="6"/>
  <c r="F65" i="6"/>
  <c r="E65" i="6"/>
  <c r="E64" i="6"/>
  <c r="E62" i="6"/>
  <c r="F61" i="6"/>
  <c r="E61" i="6"/>
  <c r="E60" i="6"/>
  <c r="E59" i="6"/>
  <c r="E58" i="6"/>
  <c r="F57" i="6"/>
  <c r="E57" i="6"/>
  <c r="F56" i="6"/>
  <c r="E56" i="6"/>
  <c r="E55" i="6"/>
  <c r="E54" i="6"/>
  <c r="E53" i="6"/>
  <c r="F52" i="6"/>
  <c r="E52" i="6"/>
  <c r="E50" i="6"/>
  <c r="E49" i="6"/>
  <c r="F48" i="6"/>
  <c r="E48" i="6"/>
  <c r="E47" i="6"/>
  <c r="E46" i="6"/>
  <c r="E45" i="6"/>
  <c r="F44" i="6"/>
  <c r="E44" i="6"/>
  <c r="F43" i="6"/>
  <c r="E43" i="6"/>
  <c r="E42" i="6"/>
  <c r="E41" i="6"/>
  <c r="E40" i="6"/>
  <c r="F39" i="6"/>
  <c r="E39" i="6"/>
  <c r="E38" i="6"/>
  <c r="E37" i="6"/>
  <c r="F36" i="6"/>
  <c r="E36" i="6"/>
  <c r="E35" i="6"/>
  <c r="F34" i="6"/>
  <c r="E34" i="6"/>
  <c r="E33" i="6"/>
  <c r="F32" i="6"/>
  <c r="E32" i="6"/>
  <c r="F31" i="6"/>
  <c r="E31" i="6"/>
  <c r="E30" i="6"/>
  <c r="E29" i="6"/>
  <c r="E28" i="6"/>
  <c r="F27" i="6"/>
  <c r="E27" i="6"/>
  <c r="E26" i="6"/>
  <c r="E25" i="6"/>
  <c r="F24" i="6"/>
  <c r="E24" i="6"/>
  <c r="E23" i="6"/>
  <c r="F22" i="6"/>
  <c r="E22" i="6"/>
  <c r="E21" i="6"/>
  <c r="F20" i="6"/>
  <c r="E20" i="6"/>
  <c r="F19" i="6"/>
  <c r="E19" i="6"/>
  <c r="E18" i="6"/>
  <c r="F17" i="6"/>
  <c r="E17" i="6"/>
  <c r="E16" i="6"/>
  <c r="F15" i="6"/>
  <c r="E15" i="6"/>
  <c r="E14" i="6"/>
  <c r="E13" i="6"/>
  <c r="F12" i="6"/>
  <c r="E12" i="6"/>
  <c r="E11" i="6"/>
  <c r="F10" i="6"/>
  <c r="E10" i="6"/>
  <c r="N8" i="6"/>
  <c r="O8" i="6" s="1"/>
  <c r="N7" i="6"/>
  <c r="O7" i="6" s="1"/>
  <c r="O6" i="6"/>
  <c r="N6" i="6"/>
  <c r="N5" i="6"/>
  <c r="O5" i="6" s="1"/>
  <c r="G11" i="6" s="1"/>
  <c r="N4" i="6"/>
  <c r="O4" i="6" s="1"/>
  <c r="G41" i="6" s="1"/>
  <c r="O3" i="6"/>
  <c r="G39" i="6" s="1"/>
  <c r="N3" i="6"/>
  <c r="N2" i="6"/>
  <c r="F59" i="6" s="1"/>
  <c r="E24" i="5"/>
  <c r="D24" i="5"/>
  <c r="D23" i="5"/>
  <c r="E22" i="5"/>
  <c r="D22" i="5"/>
  <c r="D21" i="5"/>
  <c r="E20" i="5"/>
  <c r="D20" i="5"/>
  <c r="D19" i="5"/>
  <c r="E18" i="5"/>
  <c r="D18" i="5"/>
  <c r="D17" i="5"/>
  <c r="E16" i="5"/>
  <c r="D16" i="5"/>
  <c r="D15" i="5"/>
  <c r="E14" i="5"/>
  <c r="D14" i="5"/>
  <c r="D13" i="5"/>
  <c r="E12" i="5"/>
  <c r="D12" i="5"/>
  <c r="D11" i="5"/>
  <c r="E10" i="5"/>
  <c r="D10" i="5"/>
  <c r="N8" i="5"/>
  <c r="M8" i="5"/>
  <c r="N7" i="5"/>
  <c r="M7" i="5"/>
  <c r="M6" i="5"/>
  <c r="N6" i="5" s="1"/>
  <c r="N5" i="5"/>
  <c r="F23" i="5" s="1"/>
  <c r="M5" i="5"/>
  <c r="E23" i="5" s="1"/>
  <c r="N4" i="5"/>
  <c r="F17" i="5" s="1"/>
  <c r="M4" i="5"/>
  <c r="E17" i="5" s="1"/>
  <c r="M3" i="5"/>
  <c r="N2" i="5"/>
  <c r="M2" i="5"/>
  <c r="E61" i="4"/>
  <c r="E59" i="4"/>
  <c r="E58" i="4"/>
  <c r="G57" i="4"/>
  <c r="E57" i="4"/>
  <c r="E56" i="4"/>
  <c r="E55" i="4"/>
  <c r="G54" i="4"/>
  <c r="E54" i="4"/>
  <c r="E53" i="4"/>
  <c r="E52" i="4"/>
  <c r="G51" i="4"/>
  <c r="E51" i="4"/>
  <c r="E50" i="4"/>
  <c r="E49" i="4"/>
  <c r="G48" i="4"/>
  <c r="E48" i="4"/>
  <c r="E47" i="4"/>
  <c r="E46" i="4"/>
  <c r="G45" i="4"/>
  <c r="E45" i="4"/>
  <c r="E44" i="4"/>
  <c r="E43" i="4"/>
  <c r="G42" i="4"/>
  <c r="E42" i="4"/>
  <c r="E40" i="4"/>
  <c r="E39" i="4"/>
  <c r="G38" i="4"/>
  <c r="E38" i="4"/>
  <c r="E37" i="4"/>
  <c r="E36" i="4"/>
  <c r="G35" i="4"/>
  <c r="E35" i="4"/>
  <c r="E34" i="4"/>
  <c r="E33" i="4"/>
  <c r="G32" i="4"/>
  <c r="E32" i="4"/>
  <c r="E31" i="4"/>
  <c r="E30" i="4"/>
  <c r="G29" i="4"/>
  <c r="E29" i="4"/>
  <c r="E28" i="4"/>
  <c r="E27" i="4"/>
  <c r="G26" i="4"/>
  <c r="E26" i="4"/>
  <c r="G25" i="4"/>
  <c r="E25" i="4"/>
  <c r="G24" i="4"/>
  <c r="E24" i="4"/>
  <c r="G23" i="4"/>
  <c r="E23" i="4"/>
  <c r="G22" i="4"/>
  <c r="E22" i="4"/>
  <c r="G21" i="4"/>
  <c r="E21" i="4"/>
  <c r="G20" i="4"/>
  <c r="E20" i="4"/>
  <c r="G19" i="4"/>
  <c r="E19" i="4"/>
  <c r="G18" i="4"/>
  <c r="E18" i="4"/>
  <c r="G17" i="4"/>
  <c r="E17" i="4"/>
  <c r="G16" i="4"/>
  <c r="F16" i="4"/>
  <c r="E16" i="4"/>
  <c r="E15" i="4"/>
  <c r="G14" i="4"/>
  <c r="F14" i="4"/>
  <c r="E14" i="4"/>
  <c r="G13" i="4"/>
  <c r="E13" i="4"/>
  <c r="G12" i="4"/>
  <c r="F12" i="4"/>
  <c r="E12" i="4"/>
  <c r="G11" i="4"/>
  <c r="F11" i="4"/>
  <c r="E11" i="4"/>
  <c r="G10" i="4"/>
  <c r="F10" i="4"/>
  <c r="E10" i="4"/>
  <c r="O8" i="4"/>
  <c r="N8" i="4"/>
  <c r="O7" i="4"/>
  <c r="N7" i="4"/>
  <c r="O6" i="4"/>
  <c r="N6" i="4"/>
  <c r="F57" i="4" s="1"/>
  <c r="O5" i="4"/>
  <c r="G34" i="4" s="1"/>
  <c r="N5" i="4"/>
  <c r="F45" i="4" s="1"/>
  <c r="O4" i="4"/>
  <c r="G36" i="4" s="1"/>
  <c r="N4" i="4"/>
  <c r="O3" i="4"/>
  <c r="N3" i="4"/>
  <c r="O2" i="4"/>
  <c r="G58" i="4" s="1"/>
  <c r="N2" i="4"/>
  <c r="F59" i="4" s="1"/>
  <c r="E24" i="3"/>
  <c r="D24" i="3"/>
  <c r="D23" i="3"/>
  <c r="D22" i="3"/>
  <c r="E21" i="3"/>
  <c r="D21" i="3"/>
  <c r="D20" i="3"/>
  <c r="D19" i="3"/>
  <c r="D18" i="3"/>
  <c r="E17" i="3"/>
  <c r="D17" i="3"/>
  <c r="F16" i="3"/>
  <c r="D16" i="3"/>
  <c r="D15" i="3"/>
  <c r="E14" i="3"/>
  <c r="D14" i="3"/>
  <c r="E13" i="3"/>
  <c r="D13" i="3"/>
  <c r="D12" i="3"/>
  <c r="D11" i="3"/>
  <c r="E10" i="3"/>
  <c r="D10" i="3"/>
  <c r="M8" i="3"/>
  <c r="N8" i="3" s="1"/>
  <c r="M7" i="3"/>
  <c r="N7" i="3" s="1"/>
  <c r="N6" i="3"/>
  <c r="M6" i="3"/>
  <c r="M5" i="3"/>
  <c r="N5" i="3" s="1"/>
  <c r="M4" i="3"/>
  <c r="N4" i="3" s="1"/>
  <c r="N3" i="3"/>
  <c r="M3" i="3"/>
  <c r="M2" i="3"/>
  <c r="N2" i="3" s="1"/>
  <c r="F60" i="2"/>
  <c r="E60" i="2"/>
  <c r="E59" i="2"/>
  <c r="F58" i="2"/>
  <c r="E58" i="2"/>
  <c r="E57" i="2"/>
  <c r="F56" i="2"/>
  <c r="E56" i="2"/>
  <c r="E55" i="2"/>
  <c r="F54" i="2"/>
  <c r="E54" i="2"/>
  <c r="E53" i="2"/>
  <c r="F52" i="2"/>
  <c r="E52" i="2"/>
  <c r="E51" i="2"/>
  <c r="F50" i="2"/>
  <c r="E50" i="2"/>
  <c r="E49" i="2"/>
  <c r="F47" i="2"/>
  <c r="E47" i="2"/>
  <c r="E46" i="2"/>
  <c r="F45" i="2"/>
  <c r="E45" i="2"/>
  <c r="E44" i="2"/>
  <c r="F43" i="2"/>
  <c r="E43" i="2"/>
  <c r="E42" i="2"/>
  <c r="F41" i="2"/>
  <c r="E41" i="2"/>
  <c r="E40" i="2"/>
  <c r="F39" i="2"/>
  <c r="E39" i="2"/>
  <c r="E38" i="2"/>
  <c r="F37" i="2"/>
  <c r="E37" i="2"/>
  <c r="E36" i="2"/>
  <c r="F35" i="2"/>
  <c r="E35" i="2"/>
  <c r="E33" i="2"/>
  <c r="F32" i="2"/>
  <c r="E32" i="2"/>
  <c r="E31" i="2"/>
  <c r="F30" i="2"/>
  <c r="E30" i="2"/>
  <c r="E29" i="2"/>
  <c r="F28" i="2"/>
  <c r="E28" i="2"/>
  <c r="E27" i="2"/>
  <c r="F26" i="2"/>
  <c r="E26" i="2"/>
  <c r="E25" i="2"/>
  <c r="F24" i="2"/>
  <c r="E24" i="2"/>
  <c r="E23" i="2"/>
  <c r="F22" i="2"/>
  <c r="E22" i="2"/>
  <c r="E21" i="2"/>
  <c r="F20" i="2"/>
  <c r="E20" i="2"/>
  <c r="E19" i="2"/>
  <c r="F18" i="2"/>
  <c r="E18" i="2"/>
  <c r="E17" i="2"/>
  <c r="F16" i="2"/>
  <c r="E16" i="2"/>
  <c r="E15" i="2"/>
  <c r="F14" i="2"/>
  <c r="E14" i="2"/>
  <c r="E13" i="2"/>
  <c r="F12" i="2"/>
  <c r="E12" i="2"/>
  <c r="E11" i="2"/>
  <c r="F10" i="2"/>
  <c r="E10" i="2"/>
  <c r="O8" i="2"/>
  <c r="N8" i="2"/>
  <c r="O7" i="2"/>
  <c r="N7" i="2"/>
  <c r="F17" i="2" s="1"/>
  <c r="N6" i="2"/>
  <c r="O6" i="2" s="1"/>
  <c r="O5" i="2"/>
  <c r="G59" i="2" s="1"/>
  <c r="N5" i="2"/>
  <c r="F59" i="2" s="1"/>
  <c r="O4" i="2"/>
  <c r="N4" i="2"/>
  <c r="N3" i="2"/>
  <c r="O3" i="2" s="1"/>
  <c r="O2" i="2"/>
  <c r="G57" i="2" s="1"/>
  <c r="N2" i="2"/>
  <c r="F57" i="2" s="1"/>
  <c r="F17" i="3" l="1"/>
  <c r="F13" i="3"/>
  <c r="F23" i="3"/>
  <c r="F19" i="3"/>
  <c r="F15" i="3"/>
  <c r="E22" i="3"/>
  <c r="E18" i="3"/>
  <c r="F20" i="3"/>
  <c r="E19" i="5"/>
  <c r="E11" i="5"/>
  <c r="F11" i="6"/>
  <c r="F16" i="6"/>
  <c r="F23" i="6"/>
  <c r="F28" i="6"/>
  <c r="F35" i="6"/>
  <c r="F40" i="6"/>
  <c r="G42" i="6"/>
  <c r="F47" i="6"/>
  <c r="F53" i="6"/>
  <c r="F60" i="6"/>
  <c r="F66" i="6"/>
  <c r="F12" i="3"/>
  <c r="E11" i="3"/>
  <c r="E16" i="3"/>
  <c r="F18" i="3"/>
  <c r="E23" i="3"/>
  <c r="G28" i="4"/>
  <c r="G31" i="4"/>
  <c r="G37" i="4"/>
  <c r="G40" i="4"/>
  <c r="G44" i="4"/>
  <c r="G47" i="4"/>
  <c r="G50" i="4"/>
  <c r="G53" i="4"/>
  <c r="G56" i="4"/>
  <c r="G59" i="4"/>
  <c r="N3" i="5"/>
  <c r="F14" i="6"/>
  <c r="F21" i="6"/>
  <c r="F26" i="6"/>
  <c r="F33" i="6"/>
  <c r="F38" i="6"/>
  <c r="G40" i="6"/>
  <c r="F45" i="6"/>
  <c r="F50" i="6"/>
  <c r="F58" i="6"/>
  <c r="F64" i="6"/>
  <c r="E26" i="7"/>
  <c r="E14" i="7"/>
  <c r="F14" i="7"/>
  <c r="F21" i="3"/>
  <c r="F11" i="3"/>
  <c r="E12" i="3"/>
  <c r="F14" i="3"/>
  <c r="E19" i="3"/>
  <c r="F36" i="4"/>
  <c r="F15" i="4"/>
  <c r="F32" i="4"/>
  <c r="F33" i="4"/>
  <c r="G61" i="4"/>
  <c r="F29" i="6"/>
  <c r="F41" i="6"/>
  <c r="F46" i="6"/>
  <c r="F54" i="6"/>
  <c r="F24" i="3"/>
  <c r="G15" i="4"/>
  <c r="F10" i="3"/>
  <c r="E15" i="3"/>
  <c r="E20" i="3"/>
  <c r="F22" i="3"/>
  <c r="G27" i="4"/>
  <c r="G30" i="4"/>
  <c r="G33" i="4"/>
  <c r="G39" i="4"/>
  <c r="G43" i="4"/>
  <c r="G46" i="4"/>
  <c r="G49" i="4"/>
  <c r="G52" i="4"/>
  <c r="G55" i="4"/>
  <c r="O2" i="6"/>
  <c r="F69" i="6"/>
  <c r="F67" i="6"/>
  <c r="F13" i="6"/>
  <c r="F18" i="6"/>
  <c r="F25" i="6"/>
  <c r="F30" i="6"/>
  <c r="F37" i="6"/>
  <c r="F42" i="6"/>
  <c r="F49" i="6"/>
  <c r="F55" i="6"/>
  <c r="F62" i="6"/>
  <c r="G10" i="2"/>
  <c r="G12" i="2"/>
  <c r="G14" i="2"/>
  <c r="G16" i="2"/>
  <c r="G18" i="2"/>
  <c r="G20" i="2"/>
  <c r="G22" i="2"/>
  <c r="G24" i="2"/>
  <c r="G26" i="2"/>
  <c r="G28" i="2"/>
  <c r="G30" i="2"/>
  <c r="G32" i="2"/>
  <c r="G35" i="2"/>
  <c r="G37" i="2"/>
  <c r="G39" i="2"/>
  <c r="G41" i="2"/>
  <c r="G43" i="2"/>
  <c r="G45" i="2"/>
  <c r="G47" i="2"/>
  <c r="G50" i="2"/>
  <c r="G52" i="2"/>
  <c r="G54" i="2"/>
  <c r="G56" i="2"/>
  <c r="G58" i="2"/>
  <c r="G60" i="2"/>
  <c r="F13" i="4"/>
  <c r="F17" i="4"/>
  <c r="F19" i="4"/>
  <c r="F21" i="4"/>
  <c r="F23" i="4"/>
  <c r="F25" i="4"/>
  <c r="F27" i="4"/>
  <c r="F29" i="4"/>
  <c r="F31" i="4"/>
  <c r="F35" i="4"/>
  <c r="F37" i="4"/>
  <c r="F39" i="4"/>
  <c r="F42" i="4"/>
  <c r="F44" i="4"/>
  <c r="F46" i="4"/>
  <c r="F48" i="4"/>
  <c r="F50" i="4"/>
  <c r="F52" i="4"/>
  <c r="F54" i="4"/>
  <c r="F56" i="4"/>
  <c r="F58" i="4"/>
  <c r="F61" i="4"/>
  <c r="F10" i="5"/>
  <c r="F12" i="5"/>
  <c r="F14" i="5"/>
  <c r="F16" i="5"/>
  <c r="F18" i="5"/>
  <c r="F20" i="5"/>
  <c r="F22" i="5"/>
  <c r="F24" i="5"/>
  <c r="E11" i="7"/>
  <c r="E13" i="7"/>
  <c r="E15" i="7"/>
  <c r="E17" i="7"/>
  <c r="E19" i="7"/>
  <c r="E21" i="7"/>
  <c r="E23" i="7"/>
  <c r="E25" i="7"/>
  <c r="E27" i="7"/>
  <c r="E29" i="7"/>
  <c r="F29" i="7"/>
  <c r="F11" i="7"/>
  <c r="F13" i="7"/>
  <c r="F15" i="7"/>
  <c r="F17" i="7"/>
  <c r="F19" i="7"/>
  <c r="F21" i="7"/>
  <c r="F23" i="7"/>
  <c r="F25" i="7"/>
  <c r="F27" i="7"/>
  <c r="F11" i="2"/>
  <c r="F13" i="2"/>
  <c r="F15" i="2"/>
  <c r="F19" i="2"/>
  <c r="F21" i="2"/>
  <c r="F23" i="2"/>
  <c r="F25" i="2"/>
  <c r="F27" i="2"/>
  <c r="F29" i="2"/>
  <c r="F31" i="2"/>
  <c r="F33" i="2"/>
  <c r="F36" i="2"/>
  <c r="F38" i="2"/>
  <c r="F40" i="2"/>
  <c r="F42" i="2"/>
  <c r="F44" i="2"/>
  <c r="F46" i="2"/>
  <c r="F49" i="2"/>
  <c r="F51" i="2"/>
  <c r="F53" i="2"/>
  <c r="F55" i="2"/>
  <c r="E13" i="5"/>
  <c r="E15" i="5"/>
  <c r="E21" i="5"/>
  <c r="G11" i="2"/>
  <c r="G13" i="2"/>
  <c r="G15" i="2"/>
  <c r="G17" i="2"/>
  <c r="G19" i="2"/>
  <c r="G21" i="2"/>
  <c r="G23" i="2"/>
  <c r="G25" i="2"/>
  <c r="G27" i="2"/>
  <c r="G29" i="2"/>
  <c r="G31" i="2"/>
  <c r="G33" i="2"/>
  <c r="G36" i="2"/>
  <c r="G38" i="2"/>
  <c r="G40" i="2"/>
  <c r="G42" i="2"/>
  <c r="G44" i="2"/>
  <c r="G46" i="2"/>
  <c r="G49" i="2"/>
  <c r="G51" i="2"/>
  <c r="G53" i="2"/>
  <c r="G55" i="2"/>
  <c r="F18" i="4"/>
  <c r="F20" i="4"/>
  <c r="F22" i="4"/>
  <c r="F24" i="4"/>
  <c r="F26" i="4"/>
  <c r="F28" i="4"/>
  <c r="F30" i="4"/>
  <c r="F34" i="4"/>
  <c r="F38" i="4"/>
  <c r="F40" i="4"/>
  <c r="F43" i="4"/>
  <c r="F47" i="4"/>
  <c r="F49" i="4"/>
  <c r="F51" i="4"/>
  <c r="F53" i="4"/>
  <c r="F55" i="4"/>
  <c r="F13" i="5"/>
  <c r="F15" i="5"/>
  <c r="F21" i="5"/>
  <c r="E24" i="7"/>
  <c r="F19" i="5" l="1"/>
  <c r="F11" i="5"/>
  <c r="G71" i="6"/>
  <c r="G69" i="6"/>
  <c r="G67" i="6"/>
  <c r="G65" i="6"/>
  <c r="G62" i="6"/>
  <c r="G60" i="6"/>
  <c r="G58" i="6"/>
  <c r="G56" i="6"/>
  <c r="G54" i="6"/>
  <c r="G52" i="6"/>
  <c r="G49" i="6"/>
  <c r="G47" i="6"/>
  <c r="G45" i="6"/>
  <c r="G43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68" i="6"/>
  <c r="G57" i="6"/>
  <c r="G44" i="6"/>
  <c r="G32" i="6"/>
  <c r="G20" i="6"/>
  <c r="G59" i="6"/>
  <c r="G46" i="6"/>
  <c r="G34" i="6"/>
  <c r="G22" i="6"/>
  <c r="G14" i="6"/>
  <c r="G70" i="6"/>
  <c r="G61" i="6"/>
  <c r="G48" i="6"/>
  <c r="G36" i="6"/>
  <c r="G24" i="6"/>
  <c r="G12" i="6"/>
  <c r="G72" i="6"/>
  <c r="G64" i="6"/>
  <c r="G50" i="6"/>
  <c r="G38" i="6"/>
  <c r="G26" i="6"/>
  <c r="G66" i="6"/>
  <c r="G53" i="6"/>
  <c r="G28" i="6"/>
  <c r="G16" i="6"/>
  <c r="G55" i="6"/>
  <c r="G30" i="6"/>
  <c r="G18" i="6"/>
  <c r="G10" i="6"/>
</calcChain>
</file>

<file path=xl/sharedStrings.xml><?xml version="1.0" encoding="utf-8"?>
<sst xmlns="http://schemas.openxmlformats.org/spreadsheetml/2006/main" count="856" uniqueCount="141">
  <si>
    <t>LEGION National Championships</t>
  </si>
  <si>
    <t>Opens</t>
  </si>
  <si>
    <t>Closes</t>
  </si>
  <si>
    <t>Entry to Stadium</t>
  </si>
  <si>
    <t xml:space="preserve"> as of 7/1/2025</t>
  </si>
  <si>
    <t>Open time</t>
  </si>
  <si>
    <t>Track</t>
  </si>
  <si>
    <t xml:space="preserve"> </t>
  </si>
  <si>
    <t>High Jump</t>
  </si>
  <si>
    <t>Stadium time</t>
  </si>
  <si>
    <t>Relays</t>
  </si>
  <si>
    <t>Pole Vault</t>
  </si>
  <si>
    <t>Hurdles</t>
  </si>
  <si>
    <t>Field</t>
  </si>
  <si>
    <t>LEGEND:</t>
  </si>
  <si>
    <t>Field event</t>
  </si>
  <si>
    <t>PARA</t>
  </si>
  <si>
    <t>CE</t>
  </si>
  <si>
    <t>CALL ROOM SCHEDULE - FRIDAY, August 7th - TRACK</t>
  </si>
  <si>
    <t>Seat throw</t>
  </si>
  <si>
    <t>EVENT</t>
  </si>
  <si>
    <t>ROUND</t>
  </si>
  <si>
    <t>CALL ROOM SCHEDULE - SATURDAY, August 8th - TRACK</t>
  </si>
  <si>
    <t>HEAT #</t>
  </si>
  <si>
    <t>Open</t>
  </si>
  <si>
    <t>Close</t>
  </si>
  <si>
    <t xml:space="preserve">Leave </t>
  </si>
  <si>
    <t>Event Time</t>
  </si>
  <si>
    <t>Entries</t>
  </si>
  <si>
    <t>SP</t>
  </si>
  <si>
    <t>Open Women</t>
  </si>
  <si>
    <t>Entries/heats</t>
  </si>
  <si>
    <t>FINAL</t>
  </si>
  <si>
    <t>JT</t>
  </si>
  <si>
    <t>U20 Women</t>
  </si>
  <si>
    <t>CALL ROOM SCHEDULE - FRIDAY, AUG 7th - FIELD</t>
  </si>
  <si>
    <t>100m</t>
  </si>
  <si>
    <t>DT</t>
  </si>
  <si>
    <t>PARA FAU/WC - Girls/Filles</t>
  </si>
  <si>
    <t>U16 Girls/Filles</t>
  </si>
  <si>
    <t>7/1</t>
  </si>
  <si>
    <t>HJ</t>
  </si>
  <si>
    <t>Open Men</t>
  </si>
  <si>
    <t>LJ</t>
  </si>
  <si>
    <t>PARA FAU/WC -  Boys/Garcons</t>
  </si>
  <si>
    <t>21/3</t>
  </si>
  <si>
    <t>U18 Boys/Garcons</t>
  </si>
  <si>
    <t>DEC</t>
  </si>
  <si>
    <t>1 - 2</t>
  </si>
  <si>
    <t>17</t>
  </si>
  <si>
    <t>1500m RW/Marche</t>
  </si>
  <si>
    <t>U16 Girls &amp; Boys</t>
  </si>
  <si>
    <t>80mH</t>
  </si>
  <si>
    <t>U16 - Girls/Filles</t>
  </si>
  <si>
    <t>Prelims</t>
  </si>
  <si>
    <t>1 - 3</t>
  </si>
  <si>
    <t>100mH</t>
  </si>
  <si>
    <t>U18 Girls/Filles</t>
  </si>
  <si>
    <t>HEP</t>
  </si>
  <si>
    <t>PV</t>
  </si>
  <si>
    <t>U16 Boys/Garcons</t>
  </si>
  <si>
    <t>3000m RW/Marche</t>
  </si>
  <si>
    <t>U18 Girls &amp; Boys</t>
  </si>
  <si>
    <t>110mH</t>
  </si>
  <si>
    <t>TIMED FINAL</t>
  </si>
  <si>
    <t>400m</t>
  </si>
  <si>
    <t xml:space="preserve">U16 Girls/Filles </t>
  </si>
  <si>
    <t>3 - 4</t>
  </si>
  <si>
    <t>HT</t>
  </si>
  <si>
    <t>U20 Men</t>
  </si>
  <si>
    <t>4 - 5</t>
  </si>
  <si>
    <t>110m Hurdles/Haies</t>
  </si>
  <si>
    <t>DECATHLON - U18</t>
  </si>
  <si>
    <t>200m Hurdles/Haies</t>
  </si>
  <si>
    <t>1 - 4</t>
  </si>
  <si>
    <t>TJ</t>
  </si>
  <si>
    <t>2000m</t>
  </si>
  <si>
    <t>1200m</t>
  </si>
  <si>
    <t>2 - 2</t>
  </si>
  <si>
    <t>3 - 2</t>
  </si>
  <si>
    <t>4 - 2</t>
  </si>
  <si>
    <t>TRACK BREAK</t>
  </si>
  <si>
    <t>3000m</t>
  </si>
  <si>
    <t>1500m</t>
  </si>
  <si>
    <t>U18 Girls/Filles - 2 PITS</t>
  </si>
  <si>
    <t>100m PARA /AMB</t>
  </si>
  <si>
    <t>Girls/Filles</t>
  </si>
  <si>
    <t>100m PARA/AMB</t>
  </si>
  <si>
    <t xml:space="preserve"> Boys/Garcons</t>
  </si>
  <si>
    <t>27</t>
  </si>
  <si>
    <t xml:space="preserve">100m </t>
  </si>
  <si>
    <t>FINALS A+B+C</t>
  </si>
  <si>
    <t>FINALS A+B</t>
  </si>
  <si>
    <t>200m</t>
  </si>
  <si>
    <t>800m</t>
  </si>
  <si>
    <t>AMB Men</t>
  </si>
  <si>
    <t>300m</t>
  </si>
  <si>
    <t>HEPTATHLON - U18</t>
  </si>
  <si>
    <t>Open &amp; AMB Men</t>
  </si>
  <si>
    <t>15/1</t>
  </si>
  <si>
    <t>400m WC</t>
  </si>
  <si>
    <t>Men &amp; Women</t>
  </si>
  <si>
    <t>AMB Men &amp; Women</t>
  </si>
  <si>
    <t>400m PARA/AMB</t>
  </si>
  <si>
    <t>Para AMB G/F</t>
  </si>
  <si>
    <t>4x100m</t>
  </si>
  <si>
    <t>CALL ROOM SCHEDULE - SATURDAY, August 8th - FIELD</t>
  </si>
  <si>
    <t>U18 Girls /Filles</t>
  </si>
  <si>
    <t>U20 &amp; Open Men</t>
  </si>
  <si>
    <t>Medley Relay</t>
  </si>
  <si>
    <t>CE/EC</t>
  </si>
  <si>
    <t>U18 Boys/Garcons - 2 PITS</t>
  </si>
  <si>
    <t>CALL ROOM SCHEDULE - SUNDAY, August 9th - TRACK</t>
  </si>
  <si>
    <t xml:space="preserve">80mH  </t>
  </si>
  <si>
    <t>PENT</t>
  </si>
  <si>
    <t>JT PARA</t>
  </si>
  <si>
    <t>Seated Women &amp; Men</t>
  </si>
  <si>
    <t xml:space="preserve">100mH  </t>
  </si>
  <si>
    <t>CALL ROOM SCHEDULE - SUNDAY, August 9th - FIELD</t>
  </si>
  <si>
    <t>5 - 6</t>
  </si>
  <si>
    <t>U18 &amp; AMB Girls /Filles</t>
  </si>
  <si>
    <t>200mH</t>
  </si>
  <si>
    <t>Open M&amp;W</t>
  </si>
  <si>
    <t>400mH</t>
  </si>
  <si>
    <t>Seated Throws G/F</t>
  </si>
  <si>
    <t>same as track?</t>
  </si>
  <si>
    <t>Seated Throws B/G</t>
  </si>
  <si>
    <t>U20 &amp; Open &amp; AMB Men</t>
  </si>
  <si>
    <t>DT PARA</t>
  </si>
  <si>
    <t>800m WC</t>
  </si>
  <si>
    <t>M&amp;W</t>
  </si>
  <si>
    <t>200m WC</t>
  </si>
  <si>
    <t>U16 Girls/Filles - 2 PITS</t>
  </si>
  <si>
    <t>AMB Women</t>
  </si>
  <si>
    <t>FINAL B</t>
  </si>
  <si>
    <t>FINAL A</t>
  </si>
  <si>
    <t>1500m SC</t>
  </si>
  <si>
    <t xml:space="preserve">800m  </t>
  </si>
  <si>
    <t xml:space="preserve">1000m  </t>
  </si>
  <si>
    <t>2000m SC</t>
  </si>
  <si>
    <t>4x400m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</si>
</sst>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:mm:ss"/>
    <numFmt numFmtId="165" formatCode="h&quot;:&quot;mm&quot; &quot;AM/PM"/>
  </numFmts>
  <fonts count="12" x14ac:knownFonts="1">
    <font>
      <sz val="11"/>
      <color rgb="FF000000"/>
      <name val="Calibri"/>
      <scheme val="minor"/>
    </font>
    <font>
      <b/>
      <sz val="16"/>
      <color rgb="FF000000"/>
      <name val="Calibri"/>
    </font>
    <font>
      <sz val="16"/>
      <color rgb="FF000000"/>
      <name val="Calibri"/>
    </font>
    <font>
      <sz val="11"/>
      <color theme="1"/>
      <name val="Calibri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</font>
    <font>
      <sz val="11"/>
      <color theme="1"/>
      <name val="Calibri"/>
    </font>
    <font>
      <b/>
      <sz val="12"/>
      <color rgb="FF000000"/>
      <name val="Calibri"/>
    </font>
    <font>
      <b/>
      <sz val="16"/>
      <color theme="1"/>
      <name val="Calibri"/>
    </font>
    <font>
      <b/>
      <sz val="12"/>
      <color theme="1"/>
      <name val="Calibri"/>
    </font>
    <font>
      <sz val="11"/>
      <name val="Calibri"/>
    </font>
  </fonts>
  <fills count="13">
    <fill>
      <patternFill patternType="none"/>
    </fill>
    <fill>
      <patternFill patternType="gray125"/>
    </fill>
    <fill>
      <patternFill patternType="solid">
        <fgColor rgb="FFFFE699"/>
        <bgColor rgb="FFFFE699"/>
      </patternFill>
    </fill>
    <fill>
      <patternFill patternType="solid">
        <fgColor rgb="FFE6B2DD"/>
        <bgColor rgb="FFE6B2DD"/>
      </patternFill>
    </fill>
    <fill>
      <patternFill patternType="solid">
        <fgColor rgb="FF8DB3E2"/>
        <bgColor rgb="FF8DB3E2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00FFFF"/>
        <bgColor rgb="FF00FFFF"/>
      </patternFill>
    </fill>
    <fill>
      <patternFill patternType="solid">
        <fgColor rgb="FFD5A6BD"/>
        <bgColor rgb="FFD5A6BD"/>
      </patternFill>
    </fill>
    <fill>
      <patternFill patternType="solid">
        <fgColor rgb="FFFF0000"/>
        <bgColor rgb="FFFF0000"/>
      </patternFill>
    </fill>
    <fill>
      <patternFill patternType="solid">
        <fgColor rgb="FF00FF00"/>
        <bgColor rgb="FF00FF00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0" fontId="5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right"/>
    </xf>
    <xf numFmtId="20" fontId="3" fillId="0" borderId="0" xfId="0" applyNumberFormat="1" applyFont="1" applyAlignment="1">
      <alignment horizontal="right"/>
    </xf>
    <xf numFmtId="0" fontId="7" fillId="0" borderId="0" xfId="0" applyFont="1"/>
    <xf numFmtId="20" fontId="3" fillId="0" borderId="0" xfId="0" applyNumberFormat="1" applyFont="1"/>
    <xf numFmtId="0" fontId="4" fillId="2" borderId="1" xfId="0" applyFont="1" applyFill="1" applyBorder="1"/>
    <xf numFmtId="0" fontId="4" fillId="0" borderId="0" xfId="0" applyFont="1" applyAlignment="1">
      <alignment horizontal="right"/>
    </xf>
    <xf numFmtId="0" fontId="5" fillId="3" borderId="1" xfId="0" applyFont="1" applyFill="1" applyBorder="1"/>
    <xf numFmtId="0" fontId="4" fillId="4" borderId="1" xfId="0" applyFont="1" applyFill="1" applyBorder="1"/>
    <xf numFmtId="20" fontId="4" fillId="0" borderId="0" xfId="0" applyNumberFormat="1" applyFont="1"/>
    <xf numFmtId="0" fontId="4" fillId="5" borderId="2" xfId="0" applyFont="1" applyFill="1" applyBorder="1"/>
    <xf numFmtId="0" fontId="5" fillId="5" borderId="2" xfId="0" applyFont="1" applyFill="1" applyBorder="1"/>
    <xf numFmtId="0" fontId="4" fillId="5" borderId="2" xfId="0" applyFont="1" applyFill="1" applyBorder="1" applyAlignment="1">
      <alignment horizontal="center"/>
    </xf>
    <xf numFmtId="20" fontId="4" fillId="5" borderId="2" xfId="0" applyNumberFormat="1" applyFont="1" applyFill="1" applyBorder="1"/>
    <xf numFmtId="0" fontId="3" fillId="7" borderId="1" xfId="0" applyFont="1" applyFill="1" applyBorder="1"/>
    <xf numFmtId="0" fontId="8" fillId="2" borderId="3" xfId="0" applyFont="1" applyFill="1" applyBorder="1"/>
    <xf numFmtId="0" fontId="5" fillId="2" borderId="3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/>
    <xf numFmtId="0" fontId="8" fillId="0" borderId="3" xfId="0" applyFont="1" applyBorder="1" applyAlignment="1">
      <alignment horizontal="left"/>
    </xf>
    <xf numFmtId="0" fontId="5" fillId="3" borderId="3" xfId="0" applyFont="1" applyFill="1" applyBorder="1"/>
    <xf numFmtId="20" fontId="6" fillId="0" borderId="0" xfId="0" applyNumberFormat="1" applyFont="1"/>
    <xf numFmtId="20" fontId="5" fillId="2" borderId="3" xfId="0" applyNumberFormat="1" applyFont="1" applyFill="1" applyBorder="1"/>
    <xf numFmtId="0" fontId="6" fillId="5" borderId="2" xfId="0" applyFont="1" applyFill="1" applyBorder="1"/>
    <xf numFmtId="0" fontId="3" fillId="5" borderId="2" xfId="0" applyFont="1" applyFill="1" applyBorder="1"/>
    <xf numFmtId="0" fontId="6" fillId="5" borderId="2" xfId="0" applyFont="1" applyFill="1" applyBorder="1" applyAlignment="1">
      <alignment horizontal="center"/>
    </xf>
    <xf numFmtId="20" fontId="6" fillId="5" borderId="2" xfId="0" applyNumberFormat="1" applyFont="1" applyFill="1" applyBorder="1"/>
    <xf numFmtId="164" fontId="4" fillId="6" borderId="3" xfId="0" applyNumberFormat="1" applyFont="1" applyFill="1" applyBorder="1"/>
    <xf numFmtId="0" fontId="5" fillId="2" borderId="3" xfId="0" applyFont="1" applyFill="1" applyBorder="1" applyAlignment="1">
      <alignment horizontal="left"/>
    </xf>
    <xf numFmtId="0" fontId="8" fillId="8" borderId="3" xfId="0" applyFont="1" applyFill="1" applyBorder="1"/>
    <xf numFmtId="0" fontId="5" fillId="0" borderId="3" xfId="0" applyFont="1" applyBorder="1" applyAlignment="1">
      <alignment horizontal="left"/>
    </xf>
    <xf numFmtId="0" fontId="6" fillId="7" borderId="3" xfId="0" applyFont="1" applyFill="1" applyBorder="1" applyAlignment="1">
      <alignment horizontal="center"/>
    </xf>
    <xf numFmtId="0" fontId="5" fillId="8" borderId="4" xfId="0" applyFont="1" applyFill="1" applyBorder="1"/>
    <xf numFmtId="0" fontId="3" fillId="7" borderId="3" xfId="0" applyFont="1" applyFill="1" applyBorder="1"/>
    <xf numFmtId="0" fontId="4" fillId="8" borderId="4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165" fontId="3" fillId="0" borderId="3" xfId="0" applyNumberFormat="1" applyFont="1" applyBorder="1" applyAlignment="1">
      <alignment horizontal="center"/>
    </xf>
    <xf numFmtId="49" fontId="5" fillId="2" borderId="3" xfId="0" applyNumberFormat="1" applyFont="1" applyFill="1" applyBorder="1" applyAlignment="1">
      <alignment horizontal="left"/>
    </xf>
    <xf numFmtId="165" fontId="6" fillId="6" borderId="3" xfId="0" applyNumberFormat="1" applyFont="1" applyFill="1" applyBorder="1" applyAlignment="1">
      <alignment horizontal="center"/>
    </xf>
    <xf numFmtId="49" fontId="5" fillId="8" borderId="3" xfId="0" applyNumberFormat="1" applyFont="1" applyFill="1" applyBorder="1" applyAlignment="1">
      <alignment horizontal="left"/>
    </xf>
    <xf numFmtId="0" fontId="5" fillId="2" borderId="4" xfId="0" applyFont="1" applyFill="1" applyBorder="1"/>
    <xf numFmtId="165" fontId="3" fillId="7" borderId="3" xfId="0" applyNumberFormat="1" applyFont="1" applyFill="1" applyBorder="1" applyAlignment="1">
      <alignment horizontal="center"/>
    </xf>
    <xf numFmtId="0" fontId="8" fillId="9" borderId="3" xfId="0" applyFont="1" applyFill="1" applyBorder="1"/>
    <xf numFmtId="0" fontId="5" fillId="9" borderId="4" xfId="0" applyFont="1" applyFill="1" applyBorder="1"/>
    <xf numFmtId="0" fontId="4" fillId="9" borderId="4" xfId="0" applyFont="1" applyFill="1" applyBorder="1" applyAlignment="1">
      <alignment horizontal="center"/>
    </xf>
    <xf numFmtId="0" fontId="4" fillId="10" borderId="5" xfId="0" applyFont="1" applyFill="1" applyBorder="1" applyAlignment="1">
      <alignment horizontal="center"/>
    </xf>
    <xf numFmtId="0" fontId="5" fillId="0" borderId="3" xfId="0" applyFont="1" applyBorder="1"/>
    <xf numFmtId="0" fontId="4" fillId="0" borderId="3" xfId="0" applyFont="1" applyBorder="1" applyAlignment="1">
      <alignment horizontal="center"/>
    </xf>
    <xf numFmtId="0" fontId="4" fillId="10" borderId="3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5" fillId="0" borderId="5" xfId="0" applyFont="1" applyBorder="1"/>
    <xf numFmtId="49" fontId="5" fillId="0" borderId="3" xfId="0" applyNumberFormat="1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3" fillId="9" borderId="3" xfId="0" applyFont="1" applyFill="1" applyBorder="1"/>
    <xf numFmtId="0" fontId="4" fillId="8" borderId="3" xfId="0" applyFont="1" applyFill="1" applyBorder="1" applyAlignment="1">
      <alignment horizontal="center"/>
    </xf>
    <xf numFmtId="0" fontId="5" fillId="8" borderId="3" xfId="0" applyFont="1" applyFill="1" applyBorder="1" applyAlignment="1">
      <alignment horizontal="left"/>
    </xf>
    <xf numFmtId="0" fontId="5" fillId="8" borderId="3" xfId="0" applyFont="1" applyFill="1" applyBorder="1"/>
    <xf numFmtId="20" fontId="8" fillId="2" borderId="3" xfId="0" applyNumberFormat="1" applyFont="1" applyFill="1" applyBorder="1"/>
    <xf numFmtId="0" fontId="5" fillId="9" borderId="3" xfId="0" applyFont="1" applyFill="1" applyBorder="1"/>
    <xf numFmtId="0" fontId="4" fillId="9" borderId="3" xfId="0" applyFont="1" applyFill="1" applyBorder="1" applyAlignment="1">
      <alignment horizontal="center"/>
    </xf>
    <xf numFmtId="49" fontId="3" fillId="7" borderId="3" xfId="0" applyNumberFormat="1" applyFont="1" applyFill="1" applyBorder="1" applyAlignment="1">
      <alignment horizontal="center"/>
    </xf>
    <xf numFmtId="0" fontId="8" fillId="11" borderId="3" xfId="0" applyFont="1" applyFill="1" applyBorder="1"/>
    <xf numFmtId="0" fontId="4" fillId="11" borderId="3" xfId="0" applyFont="1" applyFill="1" applyBorder="1"/>
    <xf numFmtId="0" fontId="4" fillId="11" borderId="3" xfId="0" applyFont="1" applyFill="1" applyBorder="1" applyAlignment="1">
      <alignment horizontal="center"/>
    </xf>
    <xf numFmtId="165" fontId="3" fillId="11" borderId="3" xfId="0" applyNumberFormat="1" applyFont="1" applyFill="1" applyBorder="1" applyAlignment="1">
      <alignment horizontal="center"/>
    </xf>
    <xf numFmtId="165" fontId="6" fillId="11" borderId="3" xfId="0" applyNumberFormat="1" applyFont="1" applyFill="1" applyBorder="1" applyAlignment="1">
      <alignment horizontal="center"/>
    </xf>
    <xf numFmtId="49" fontId="5" fillId="11" borderId="3" xfId="0" applyNumberFormat="1" applyFont="1" applyFill="1" applyBorder="1" applyAlignment="1">
      <alignment horizontal="left"/>
    </xf>
    <xf numFmtId="0" fontId="8" fillId="0" borderId="3" xfId="0" applyFont="1" applyBorder="1"/>
    <xf numFmtId="0" fontId="3" fillId="12" borderId="3" xfId="0" applyFont="1" applyFill="1" applyBorder="1"/>
    <xf numFmtId="0" fontId="4" fillId="0" borderId="3" xfId="0" applyFont="1" applyBorder="1" applyAlignment="1">
      <alignment horizontal="left"/>
    </xf>
    <xf numFmtId="20" fontId="5" fillId="8" borderId="3" xfId="0" applyNumberFormat="1" applyFont="1" applyFill="1" applyBorder="1"/>
    <xf numFmtId="0" fontId="6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8" fillId="9" borderId="3" xfId="0" applyFont="1" applyFill="1" applyBorder="1" applyAlignment="1">
      <alignment horizontal="left"/>
    </xf>
    <xf numFmtId="0" fontId="4" fillId="9" borderId="3" xfId="0" applyFont="1" applyFill="1" applyBorder="1"/>
    <xf numFmtId="0" fontId="10" fillId="9" borderId="3" xfId="0" applyFont="1" applyFill="1" applyBorder="1" applyAlignment="1">
      <alignment horizontal="center"/>
    </xf>
    <xf numFmtId="0" fontId="3" fillId="0" borderId="5" xfId="0" applyFont="1" applyBorder="1"/>
    <xf numFmtId="0" fontId="10" fillId="0" borderId="3" xfId="0" applyFont="1" applyBorder="1" applyAlignment="1">
      <alignment horizontal="center"/>
    </xf>
    <xf numFmtId="0" fontId="5" fillId="3" borderId="4" xfId="0" applyFont="1" applyFill="1" applyBorder="1"/>
    <xf numFmtId="18" fontId="6" fillId="6" borderId="3" xfId="0" applyNumberFormat="1" applyFont="1" applyFill="1" applyBorder="1" applyAlignment="1">
      <alignment horizontal="center"/>
    </xf>
    <xf numFmtId="20" fontId="8" fillId="8" borderId="3" xfId="0" applyNumberFormat="1" applyFont="1" applyFill="1" applyBorder="1"/>
    <xf numFmtId="0" fontId="10" fillId="8" borderId="3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left"/>
    </xf>
    <xf numFmtId="0" fontId="9" fillId="0" borderId="0" xfId="0" applyFont="1"/>
    <xf numFmtId="0" fontId="8" fillId="11" borderId="7" xfId="0" applyFont="1" applyFill="1" applyBorder="1" applyAlignment="1">
      <alignment horizontal="center"/>
    </xf>
    <xf numFmtId="0" fontId="11" fillId="0" borderId="8" xfId="0" applyFont="1" applyBorder="1"/>
    <xf numFmtId="0" fontId="1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035"/>
  <sheetViews>
    <sheetView tabSelected="1" workbookViewId="0"/>
  </sheetViews>
  <sheetFormatPr defaultColWidth="14.44140625" defaultRowHeight="15" customHeight="1" x14ac:dyDescent="0.3"/>
  <cols>
    <col min="1" max="1" width="20.33203125" customWidth="1"/>
    <col min="2" max="2" width="29" customWidth="1"/>
    <col min="3" max="4" width="12.44140625" customWidth="1"/>
    <col min="5" max="6" width="8.6640625" customWidth="1"/>
    <col min="7" max="7" width="8.6640625" hidden="1" customWidth="1"/>
    <col min="8" max="8" width="11.33203125" customWidth="1"/>
    <col min="9" max="9" width="9.5546875" hidden="1" customWidth="1"/>
    <col min="10" max="11" width="8.6640625" hidden="1" customWidth="1"/>
    <col min="12" max="12" width="10.109375" hidden="1" customWidth="1"/>
    <col min="13" max="16" width="8.6640625" hidden="1" customWidth="1"/>
    <col min="17" max="27" width="8.6640625" customWidth="1"/>
  </cols>
  <sheetData>
    <row r="1" spans="1:16" ht="21" x14ac:dyDescent="0.4">
      <c r="A1" s="1" t="s">
        <v>0</v>
      </c>
      <c r="B1" s="2"/>
      <c r="C1" s="2"/>
      <c r="D1" s="2"/>
      <c r="E1" s="2"/>
      <c r="M1" s="4" t="s">
        <v>1</v>
      </c>
      <c r="N1" s="4" t="s">
        <v>2</v>
      </c>
      <c r="O1" s="4" t="s">
        <v>3</v>
      </c>
    </row>
    <row r="2" spans="1:16" ht="21" hidden="1" x14ac:dyDescent="0.4">
      <c r="A2" s="2" t="s">
        <v>4</v>
      </c>
      <c r="B2" s="2"/>
      <c r="C2" s="2"/>
      <c r="D2" s="2"/>
      <c r="E2" s="2"/>
      <c r="I2" s="4" t="s">
        <v>5</v>
      </c>
      <c r="J2" s="5">
        <v>6.9444444444444441E-3</v>
      </c>
      <c r="L2" s="4" t="s">
        <v>6</v>
      </c>
      <c r="M2" s="5">
        <v>2.0833333333333332E-2</v>
      </c>
      <c r="N2" s="5">
        <f t="shared" ref="N2:N8" si="0">+M2-$J$2</f>
        <v>1.3888888888888888E-2</v>
      </c>
      <c r="O2" s="5">
        <f t="shared" ref="O2:O5" si="1">+N2-$J$3</f>
        <v>6.9444444444444441E-3</v>
      </c>
      <c r="P2" s="5"/>
    </row>
    <row r="3" spans="1:16" ht="14.4" x14ac:dyDescent="0.3">
      <c r="A3" s="9" t="s">
        <v>7</v>
      </c>
      <c r="I3" s="4"/>
      <c r="J3" s="5">
        <v>6.9444444444444441E-3</v>
      </c>
      <c r="L3" s="4" t="s">
        <v>8</v>
      </c>
      <c r="M3" s="5">
        <v>4.1666666666666664E-2</v>
      </c>
      <c r="N3" s="5">
        <f t="shared" si="0"/>
        <v>3.4722222222222224E-2</v>
      </c>
      <c r="O3" s="5">
        <f t="shared" si="1"/>
        <v>2.777777777777778E-2</v>
      </c>
      <c r="P3" s="5"/>
    </row>
    <row r="4" spans="1:16" ht="14.4" hidden="1" x14ac:dyDescent="0.3">
      <c r="I4" s="4" t="s">
        <v>10</v>
      </c>
      <c r="J4" s="5">
        <v>1.0416666666666666E-2</v>
      </c>
      <c r="L4" s="4" t="s">
        <v>11</v>
      </c>
      <c r="M4" s="5">
        <v>5.5555555555555552E-2</v>
      </c>
      <c r="N4" s="5">
        <f t="shared" si="0"/>
        <v>4.8611111111111105E-2</v>
      </c>
      <c r="O4" s="5">
        <f t="shared" si="1"/>
        <v>4.1666666666666657E-2</v>
      </c>
      <c r="P4" s="5"/>
    </row>
    <row r="5" spans="1:16" ht="14.4" hidden="1" x14ac:dyDescent="0.3">
      <c r="I5" s="4" t="s">
        <v>12</v>
      </c>
      <c r="J5" s="5">
        <v>6.9444444444444441E-3</v>
      </c>
      <c r="L5" s="11" t="s">
        <v>13</v>
      </c>
      <c r="M5" s="5">
        <v>3.4722222222222203E-2</v>
      </c>
      <c r="N5" s="5">
        <f t="shared" si="0"/>
        <v>2.7777777777777759E-2</v>
      </c>
      <c r="O5" s="5">
        <f t="shared" si="1"/>
        <v>2.0833333333333315E-2</v>
      </c>
      <c r="P5" s="5"/>
    </row>
    <row r="6" spans="1:16" ht="14.4" hidden="1" x14ac:dyDescent="0.3">
      <c r="B6" s="12" t="s">
        <v>14</v>
      </c>
      <c r="C6" s="11" t="s">
        <v>15</v>
      </c>
      <c r="D6" s="11"/>
      <c r="E6" s="13" t="s">
        <v>16</v>
      </c>
      <c r="F6" s="14" t="s">
        <v>17</v>
      </c>
      <c r="I6" s="15"/>
      <c r="J6" s="15"/>
      <c r="L6" s="4" t="s">
        <v>10</v>
      </c>
      <c r="M6" s="5">
        <v>2.4305555555555556E-2</v>
      </c>
      <c r="N6" s="5">
        <f t="shared" si="0"/>
        <v>1.7361111111111112E-2</v>
      </c>
      <c r="O6" s="5">
        <f>+N6-$J$4</f>
        <v>6.9444444444444458E-3</v>
      </c>
      <c r="P6" s="5"/>
    </row>
    <row r="7" spans="1:16" ht="14.4" hidden="1" x14ac:dyDescent="0.3">
      <c r="C7" s="4"/>
      <c r="D7" s="4"/>
      <c r="L7" s="15" t="s">
        <v>12</v>
      </c>
      <c r="M7" s="5">
        <v>2.0833333333333332E-2</v>
      </c>
      <c r="N7" s="5">
        <f t="shared" si="0"/>
        <v>1.3888888888888888E-2</v>
      </c>
      <c r="O7" s="5">
        <f>+N7-$J$5</f>
        <v>6.9444444444444441E-3</v>
      </c>
    </row>
    <row r="8" spans="1:16" ht="21" x14ac:dyDescent="0.4">
      <c r="A8" s="93" t="s">
        <v>18</v>
      </c>
      <c r="B8" s="92"/>
      <c r="C8" s="92"/>
      <c r="D8" s="92"/>
      <c r="E8" s="92"/>
      <c r="F8" s="92"/>
      <c r="J8" s="15"/>
      <c r="K8" s="15"/>
      <c r="L8" s="4" t="s">
        <v>19</v>
      </c>
      <c r="M8" s="5">
        <v>2.0833333333333332E-2</v>
      </c>
      <c r="N8" s="5">
        <f t="shared" si="0"/>
        <v>1.3888888888888888E-2</v>
      </c>
      <c r="O8" s="5">
        <f>+N8-$J$3</f>
        <v>6.9444444444444441E-3</v>
      </c>
    </row>
    <row r="9" spans="1:16" ht="14.4" x14ac:dyDescent="0.3">
      <c r="A9" s="16" t="s">
        <v>20</v>
      </c>
      <c r="B9" s="17"/>
      <c r="C9" s="18" t="s">
        <v>21</v>
      </c>
      <c r="D9" s="18" t="s">
        <v>23</v>
      </c>
      <c r="E9" s="19" t="s">
        <v>24</v>
      </c>
      <c r="F9" s="19" t="s">
        <v>25</v>
      </c>
      <c r="G9" s="19" t="s">
        <v>26</v>
      </c>
      <c r="H9" s="19" t="s">
        <v>27</v>
      </c>
      <c r="I9" s="16" t="s">
        <v>28</v>
      </c>
      <c r="J9" s="5"/>
      <c r="P9" s="15"/>
    </row>
    <row r="10" spans="1:16" ht="15.6" hidden="1" x14ac:dyDescent="0.3">
      <c r="A10" s="21" t="s">
        <v>29</v>
      </c>
      <c r="B10" s="22" t="s">
        <v>30</v>
      </c>
      <c r="C10" s="23" t="s">
        <v>32</v>
      </c>
      <c r="D10" s="23"/>
      <c r="E10" s="28">
        <f t="shared" ref="E10:E24" si="2">IF(OR(A10="400mH",A10="110mH",A10="100mH"),H10-$M$7,IF(OR(A10="4x400m",A10="4x100m"),H10-$M$6,IF(A10="PV",H10-$M$4,(IF(A10="HJ",H10-$M$3,(IF(OR(A10="DT",A10="JT",A10="LJ",A10="TJ",A10="JT",A10="HT",A10="SP"),H10-$M$5,H10-$M$2)))))))</f>
        <v>0.69444444444444442</v>
      </c>
      <c r="F10" s="28">
        <f t="shared" ref="F10:F24" si="3">IF(OR(A10="400mH",A10="110mH",A10="100mH"),H10-$N$7,IF(OR(A10="4x400m",A10="4x100m"),H10-$N$6,IF(A10="PV",H10-$N$4,(IF(A10="HJ",H10-$N$3,(IF(OR(A10="DT",A10="JT",A10="LJ",A10="TJ",A10="JT",A10="HT",A10="SP"),H10-$N$5,H10-$N$2)))))))</f>
        <v>0.70138888888888884</v>
      </c>
      <c r="G10" s="28">
        <f t="shared" ref="G10:G33" si="4">IF(A10="PV",H10-$O$4,(IF(A10="HJ",H10-$O$3,(IF(OR(A10="DT",A10="JT",A10="LJ",A10="TJ",A10="JT",A10="HT",A10="SP"),H10-$O$5,H10-$O$2)))))</f>
        <v>0.70833333333333326</v>
      </c>
      <c r="H10" s="33">
        <v>0.72916666666666663</v>
      </c>
      <c r="I10" s="34">
        <v>12</v>
      </c>
    </row>
    <row r="11" spans="1:16" ht="15.6" hidden="1" x14ac:dyDescent="0.3">
      <c r="A11" s="35" t="s">
        <v>36</v>
      </c>
      <c r="B11" s="38" t="s">
        <v>38</v>
      </c>
      <c r="C11" s="40" t="s">
        <v>32</v>
      </c>
      <c r="D11" s="41"/>
      <c r="E11" s="42">
        <f t="shared" si="2"/>
        <v>0.33333333333333337</v>
      </c>
      <c r="F11" s="42">
        <f t="shared" si="3"/>
        <v>0.34027777777777779</v>
      </c>
      <c r="G11" s="42">
        <f t="shared" si="4"/>
        <v>0.34722222222222227</v>
      </c>
      <c r="H11" s="44">
        <v>0.35416666666666669</v>
      </c>
      <c r="I11" s="45"/>
      <c r="J11" s="5"/>
      <c r="P11" s="5"/>
    </row>
    <row r="12" spans="1:16" ht="15.6" hidden="1" x14ac:dyDescent="0.3">
      <c r="A12" s="35" t="s">
        <v>36</v>
      </c>
      <c r="B12" s="38" t="s">
        <v>44</v>
      </c>
      <c r="C12" s="40" t="s">
        <v>32</v>
      </c>
      <c r="D12" s="41"/>
      <c r="E12" s="42">
        <f t="shared" si="2"/>
        <v>0.34375</v>
      </c>
      <c r="F12" s="42">
        <f t="shared" si="3"/>
        <v>0.35069444444444442</v>
      </c>
      <c r="G12" s="42">
        <f t="shared" si="4"/>
        <v>0.3576388888888889</v>
      </c>
      <c r="H12" s="44">
        <v>0.36458333333333331</v>
      </c>
      <c r="I12" s="45"/>
      <c r="J12" s="5"/>
      <c r="P12" s="5"/>
    </row>
    <row r="13" spans="1:16" ht="15.6" x14ac:dyDescent="0.3">
      <c r="A13" s="48" t="s">
        <v>36</v>
      </c>
      <c r="B13" s="49" t="s">
        <v>46</v>
      </c>
      <c r="C13" s="50" t="s">
        <v>47</v>
      </c>
      <c r="D13" s="51" t="s">
        <v>48</v>
      </c>
      <c r="E13" s="42">
        <f t="shared" si="2"/>
        <v>0.33333333333333337</v>
      </c>
      <c r="F13" s="42">
        <f t="shared" si="3"/>
        <v>0.34027777777777779</v>
      </c>
      <c r="G13" s="42">
        <f t="shared" si="4"/>
        <v>0.34722222222222227</v>
      </c>
      <c r="H13" s="44">
        <v>0.35416666666666669</v>
      </c>
      <c r="I13" s="45"/>
      <c r="J13" s="5"/>
      <c r="P13" s="5"/>
    </row>
    <row r="14" spans="1:16" ht="15.6" x14ac:dyDescent="0.3">
      <c r="A14" s="35" t="s">
        <v>52</v>
      </c>
      <c r="B14" s="38" t="s">
        <v>53</v>
      </c>
      <c r="C14" s="40" t="s">
        <v>54</v>
      </c>
      <c r="D14" s="51" t="s">
        <v>55</v>
      </c>
      <c r="E14" s="42">
        <f t="shared" si="2"/>
        <v>0.34375</v>
      </c>
      <c r="F14" s="42">
        <f t="shared" si="3"/>
        <v>0.35069444444444442</v>
      </c>
      <c r="G14" s="42">
        <f t="shared" si="4"/>
        <v>0.3576388888888889</v>
      </c>
      <c r="H14" s="44">
        <v>0.36458333333333331</v>
      </c>
      <c r="I14" s="45"/>
      <c r="J14" s="5"/>
      <c r="P14" s="5"/>
    </row>
    <row r="15" spans="1:16" ht="15.6" x14ac:dyDescent="0.3">
      <c r="A15" s="48" t="s">
        <v>56</v>
      </c>
      <c r="B15" s="49" t="s">
        <v>57</v>
      </c>
      <c r="C15" s="50" t="s">
        <v>58</v>
      </c>
      <c r="D15" s="51" t="s">
        <v>55</v>
      </c>
      <c r="E15" s="42">
        <f t="shared" si="2"/>
        <v>0.35416666666666669</v>
      </c>
      <c r="F15" s="42">
        <f t="shared" si="3"/>
        <v>0.3611111111111111</v>
      </c>
      <c r="G15" s="42">
        <f t="shared" si="4"/>
        <v>0.36805555555555558</v>
      </c>
      <c r="H15" s="44">
        <v>0.375</v>
      </c>
      <c r="I15" s="45"/>
      <c r="J15" s="5"/>
      <c r="P15" s="5"/>
    </row>
    <row r="16" spans="1:16" ht="15.6" x14ac:dyDescent="0.3">
      <c r="A16" s="35" t="s">
        <v>56</v>
      </c>
      <c r="B16" s="38" t="s">
        <v>57</v>
      </c>
      <c r="C16" s="40" t="s">
        <v>54</v>
      </c>
      <c r="D16" s="51" t="s">
        <v>55</v>
      </c>
      <c r="E16" s="42">
        <f t="shared" si="2"/>
        <v>0.36458333333333337</v>
      </c>
      <c r="F16" s="42">
        <f t="shared" si="3"/>
        <v>0.37152777777777779</v>
      </c>
      <c r="G16" s="42">
        <f t="shared" si="4"/>
        <v>0.37847222222222227</v>
      </c>
      <c r="H16" s="44">
        <v>0.38541666666666669</v>
      </c>
      <c r="I16" s="45"/>
      <c r="J16" s="5"/>
      <c r="P16" s="5"/>
    </row>
    <row r="17" spans="1:16" ht="15.6" x14ac:dyDescent="0.3">
      <c r="A17" s="35" t="s">
        <v>56</v>
      </c>
      <c r="B17" s="38" t="s">
        <v>60</v>
      </c>
      <c r="C17" s="40" t="s">
        <v>54</v>
      </c>
      <c r="D17" s="51" t="s">
        <v>48</v>
      </c>
      <c r="E17" s="42">
        <f t="shared" si="2"/>
        <v>0.375</v>
      </c>
      <c r="F17" s="42">
        <f t="shared" si="3"/>
        <v>0.38194444444444442</v>
      </c>
      <c r="G17" s="42">
        <f t="shared" si="4"/>
        <v>0.3888888888888889</v>
      </c>
      <c r="H17" s="44">
        <v>0.39583333333333331</v>
      </c>
      <c r="I17" s="45"/>
      <c r="J17" s="5"/>
      <c r="P17" s="5"/>
    </row>
    <row r="18" spans="1:16" ht="15.6" x14ac:dyDescent="0.3">
      <c r="A18" s="35" t="s">
        <v>63</v>
      </c>
      <c r="B18" s="38" t="s">
        <v>46</v>
      </c>
      <c r="C18" s="60" t="s">
        <v>54</v>
      </c>
      <c r="D18" s="54" t="s">
        <v>55</v>
      </c>
      <c r="E18" s="42">
        <f t="shared" si="2"/>
        <v>0.38541666666666669</v>
      </c>
      <c r="F18" s="42">
        <f t="shared" si="3"/>
        <v>0.3923611111111111</v>
      </c>
      <c r="G18" s="42">
        <f t="shared" si="4"/>
        <v>0.39930555555555558</v>
      </c>
      <c r="H18" s="44">
        <v>0.40625</v>
      </c>
      <c r="I18" s="61"/>
    </row>
    <row r="19" spans="1:16" ht="15.6" x14ac:dyDescent="0.3">
      <c r="A19" s="35" t="s">
        <v>36</v>
      </c>
      <c r="B19" s="62" t="s">
        <v>66</v>
      </c>
      <c r="C19" s="60" t="s">
        <v>54</v>
      </c>
      <c r="D19" s="54" t="s">
        <v>48</v>
      </c>
      <c r="E19" s="42">
        <f t="shared" si="2"/>
        <v>0.39583333333333337</v>
      </c>
      <c r="F19" s="42">
        <f t="shared" si="3"/>
        <v>0.40277777777777779</v>
      </c>
      <c r="G19" s="42">
        <f t="shared" si="4"/>
        <v>0.40972222222222227</v>
      </c>
      <c r="H19" s="44">
        <v>0.41666666666666669</v>
      </c>
      <c r="I19" s="61"/>
    </row>
    <row r="20" spans="1:16" ht="15.6" x14ac:dyDescent="0.3">
      <c r="A20" s="35" t="s">
        <v>36</v>
      </c>
      <c r="B20" s="62" t="s">
        <v>66</v>
      </c>
      <c r="C20" s="60" t="s">
        <v>54</v>
      </c>
      <c r="D20" s="54" t="s">
        <v>67</v>
      </c>
      <c r="E20" s="42">
        <f t="shared" si="2"/>
        <v>0.39930555555555558</v>
      </c>
      <c r="F20" s="42">
        <f t="shared" si="3"/>
        <v>0.40625</v>
      </c>
      <c r="G20" s="42">
        <f t="shared" si="4"/>
        <v>0.41319444444444448</v>
      </c>
      <c r="H20" s="44">
        <v>0.4201388888888889</v>
      </c>
      <c r="I20" s="61"/>
    </row>
    <row r="21" spans="1:16" ht="15.6" x14ac:dyDescent="0.3">
      <c r="A21" s="35" t="s">
        <v>36</v>
      </c>
      <c r="B21" s="62" t="s">
        <v>60</v>
      </c>
      <c r="C21" s="60" t="s">
        <v>54</v>
      </c>
      <c r="D21" s="54" t="s">
        <v>55</v>
      </c>
      <c r="E21" s="42">
        <f t="shared" si="2"/>
        <v>0.40625</v>
      </c>
      <c r="F21" s="42">
        <f t="shared" si="3"/>
        <v>0.41319444444444442</v>
      </c>
      <c r="G21" s="42">
        <f t="shared" si="4"/>
        <v>0.4201388888888889</v>
      </c>
      <c r="H21" s="44">
        <v>0.42708333333333331</v>
      </c>
      <c r="I21" s="36"/>
    </row>
    <row r="22" spans="1:16" ht="15.6" x14ac:dyDescent="0.3">
      <c r="A22" s="35" t="s">
        <v>36</v>
      </c>
      <c r="B22" s="62" t="s">
        <v>60</v>
      </c>
      <c r="C22" s="60" t="s">
        <v>54</v>
      </c>
      <c r="D22" s="54" t="s">
        <v>70</v>
      </c>
      <c r="E22" s="42">
        <f t="shared" si="2"/>
        <v>0.40972222222222227</v>
      </c>
      <c r="F22" s="42">
        <f t="shared" si="3"/>
        <v>0.41666666666666669</v>
      </c>
      <c r="G22" s="42">
        <f t="shared" si="4"/>
        <v>0.42361111111111116</v>
      </c>
      <c r="H22" s="44">
        <v>0.43055555555555558</v>
      </c>
      <c r="I22" s="36"/>
    </row>
    <row r="23" spans="1:16" ht="15.6" hidden="1" x14ac:dyDescent="0.3">
      <c r="A23" s="35" t="s">
        <v>36</v>
      </c>
      <c r="B23" s="22" t="s">
        <v>30</v>
      </c>
      <c r="C23" s="23" t="s">
        <v>32</v>
      </c>
      <c r="D23" s="54"/>
      <c r="E23" s="42">
        <f t="shared" si="2"/>
        <v>0.625</v>
      </c>
      <c r="F23" s="42">
        <f t="shared" si="3"/>
        <v>0.63194444444444453</v>
      </c>
      <c r="G23" s="42">
        <f t="shared" si="4"/>
        <v>0.63888888888888895</v>
      </c>
      <c r="H23" s="44">
        <v>0.64583333333333337</v>
      </c>
      <c r="I23" s="34">
        <v>8</v>
      </c>
    </row>
    <row r="24" spans="1:16" ht="15.75" hidden="1" customHeight="1" x14ac:dyDescent="0.3">
      <c r="A24" s="35" t="s">
        <v>36</v>
      </c>
      <c r="B24" s="22" t="s">
        <v>34</v>
      </c>
      <c r="C24" s="23" t="s">
        <v>32</v>
      </c>
      <c r="D24" s="54"/>
      <c r="E24" s="42">
        <f t="shared" si="2"/>
        <v>0.66666666666666663</v>
      </c>
      <c r="F24" s="42">
        <f t="shared" si="3"/>
        <v>0.67361111111111116</v>
      </c>
      <c r="G24" s="42">
        <f t="shared" si="4"/>
        <v>0.68055555555555558</v>
      </c>
      <c r="H24" s="44">
        <v>0.6875</v>
      </c>
      <c r="I24" s="34">
        <v>6</v>
      </c>
    </row>
    <row r="25" spans="1:16" ht="15.75" customHeight="1" x14ac:dyDescent="0.3">
      <c r="A25" s="35" t="s">
        <v>36</v>
      </c>
      <c r="B25" s="52" t="s">
        <v>57</v>
      </c>
      <c r="C25" s="53" t="s">
        <v>54</v>
      </c>
      <c r="D25" s="54" t="s">
        <v>55</v>
      </c>
      <c r="E25" s="42">
        <f t="shared" ref="E25:E33" si="5">IF(A25="PV",H25-$M$4,(IF(A25="HJ",H25-$M$3,(IF(OR(A25="DT",A25="JT",A25="LJ",A25="TJ",A25="JT",A25="HT",A25="SP"),H25-$M$5,H25-$M$2)))))</f>
        <v>0.41666666666666669</v>
      </c>
      <c r="F25" s="42">
        <f t="shared" ref="F25:F33" si="6">IF(A25="PV",H25-$N$4,(IF(A25="HJ",H25-$N$3,(IF(OR(A25="DT",A25="JT",A25="LJ",A25="TJ",A25="JT",A25="HT",A25="SP"),H25-$N$5,H25-$N$2)))))</f>
        <v>0.4236111111111111</v>
      </c>
      <c r="G25" s="42">
        <f t="shared" si="4"/>
        <v>0.43055555555555558</v>
      </c>
      <c r="H25" s="44">
        <v>0.4375</v>
      </c>
      <c r="I25" s="45"/>
    </row>
    <row r="26" spans="1:16" ht="15.75" customHeight="1" x14ac:dyDescent="0.3">
      <c r="A26" s="35" t="s">
        <v>36</v>
      </c>
      <c r="B26" s="52" t="s">
        <v>57</v>
      </c>
      <c r="C26" s="53" t="s">
        <v>54</v>
      </c>
      <c r="D26" s="54" t="s">
        <v>70</v>
      </c>
      <c r="E26" s="42">
        <f t="shared" si="5"/>
        <v>0.4201388888888889</v>
      </c>
      <c r="F26" s="42">
        <f t="shared" si="6"/>
        <v>0.42708333333333331</v>
      </c>
      <c r="G26" s="42">
        <f t="shared" si="4"/>
        <v>0.43402777777777779</v>
      </c>
      <c r="H26" s="44">
        <v>0.44097222222222221</v>
      </c>
      <c r="I26" s="45"/>
    </row>
    <row r="27" spans="1:16" ht="15.75" customHeight="1" x14ac:dyDescent="0.3">
      <c r="A27" s="35" t="s">
        <v>36</v>
      </c>
      <c r="B27" s="52" t="s">
        <v>46</v>
      </c>
      <c r="C27" s="53" t="s">
        <v>54</v>
      </c>
      <c r="D27" s="54" t="s">
        <v>55</v>
      </c>
      <c r="E27" s="42">
        <f t="shared" si="5"/>
        <v>0.43055555555555558</v>
      </c>
      <c r="F27" s="42">
        <f t="shared" si="6"/>
        <v>0.4375</v>
      </c>
      <c r="G27" s="42">
        <f t="shared" si="4"/>
        <v>0.44444444444444448</v>
      </c>
      <c r="H27" s="44">
        <v>0.4513888888888889</v>
      </c>
      <c r="I27" s="45"/>
    </row>
    <row r="28" spans="1:16" ht="15.75" customHeight="1" x14ac:dyDescent="0.3">
      <c r="A28" s="35" t="s">
        <v>36</v>
      </c>
      <c r="B28" s="52" t="s">
        <v>46</v>
      </c>
      <c r="C28" s="53" t="s">
        <v>54</v>
      </c>
      <c r="D28" s="54" t="s">
        <v>70</v>
      </c>
      <c r="E28" s="42">
        <f t="shared" si="5"/>
        <v>0.43402777777777779</v>
      </c>
      <c r="F28" s="42">
        <f t="shared" si="6"/>
        <v>0.44097222222222221</v>
      </c>
      <c r="G28" s="42">
        <f t="shared" si="4"/>
        <v>0.44791666666666669</v>
      </c>
      <c r="H28" s="44">
        <v>0.4548611111111111</v>
      </c>
      <c r="I28" s="45"/>
    </row>
    <row r="29" spans="1:16" ht="15.75" customHeight="1" x14ac:dyDescent="0.3">
      <c r="A29" s="35" t="s">
        <v>77</v>
      </c>
      <c r="B29" s="52" t="s">
        <v>66</v>
      </c>
      <c r="C29" s="53" t="s">
        <v>32</v>
      </c>
      <c r="D29" s="54">
        <v>1</v>
      </c>
      <c r="E29" s="42">
        <f t="shared" si="5"/>
        <v>0.44097222222222227</v>
      </c>
      <c r="F29" s="42">
        <f t="shared" si="6"/>
        <v>0.44791666666666669</v>
      </c>
      <c r="G29" s="42">
        <f t="shared" si="4"/>
        <v>0.45486111111111116</v>
      </c>
      <c r="H29" s="44">
        <v>0.46180555555555558</v>
      </c>
      <c r="I29" s="45"/>
    </row>
    <row r="30" spans="1:16" ht="15.75" customHeight="1" x14ac:dyDescent="0.3">
      <c r="A30" s="35" t="s">
        <v>77</v>
      </c>
      <c r="B30" s="52" t="s">
        <v>66</v>
      </c>
      <c r="C30" s="53" t="s">
        <v>32</v>
      </c>
      <c r="D30" s="54">
        <v>2</v>
      </c>
      <c r="E30" s="42">
        <f t="shared" si="5"/>
        <v>0.44444444444444448</v>
      </c>
      <c r="F30" s="42">
        <f t="shared" si="6"/>
        <v>0.4513888888888889</v>
      </c>
      <c r="G30" s="42">
        <f t="shared" si="4"/>
        <v>0.45833333333333337</v>
      </c>
      <c r="H30" s="44">
        <v>0.46527777777777779</v>
      </c>
      <c r="I30" s="45"/>
    </row>
    <row r="31" spans="1:16" ht="15.75" customHeight="1" x14ac:dyDescent="0.3">
      <c r="A31" s="35" t="s">
        <v>77</v>
      </c>
      <c r="B31" s="52" t="s">
        <v>66</v>
      </c>
      <c r="C31" s="53" t="s">
        <v>32</v>
      </c>
      <c r="D31" s="54">
        <v>3</v>
      </c>
      <c r="E31" s="42">
        <f t="shared" si="5"/>
        <v>0.44791666666666669</v>
      </c>
      <c r="F31" s="42">
        <f t="shared" si="6"/>
        <v>0.4548611111111111</v>
      </c>
      <c r="G31" s="42">
        <f t="shared" si="4"/>
        <v>0.46180555555555558</v>
      </c>
      <c r="H31" s="44">
        <v>0.46875</v>
      </c>
      <c r="I31" s="45"/>
    </row>
    <row r="32" spans="1:16" ht="15.75" customHeight="1" x14ac:dyDescent="0.3">
      <c r="A32" s="35" t="s">
        <v>77</v>
      </c>
      <c r="B32" s="52" t="s">
        <v>60</v>
      </c>
      <c r="C32" s="53" t="s">
        <v>32</v>
      </c>
      <c r="D32" s="54">
        <v>1</v>
      </c>
      <c r="E32" s="42">
        <f t="shared" si="5"/>
        <v>0.4548611111111111</v>
      </c>
      <c r="F32" s="42">
        <f t="shared" si="6"/>
        <v>0.46180555555555552</v>
      </c>
      <c r="G32" s="42">
        <f t="shared" si="4"/>
        <v>0.46875</v>
      </c>
      <c r="H32" s="44">
        <v>0.47569444444444442</v>
      </c>
      <c r="I32" s="45"/>
    </row>
    <row r="33" spans="1:9" ht="15.75" customHeight="1" x14ac:dyDescent="0.3">
      <c r="A33" s="35" t="s">
        <v>77</v>
      </c>
      <c r="B33" s="52" t="s">
        <v>60</v>
      </c>
      <c r="C33" s="53" t="s">
        <v>32</v>
      </c>
      <c r="D33" s="54">
        <v>2</v>
      </c>
      <c r="E33" s="42">
        <f t="shared" si="5"/>
        <v>0.45833333333333337</v>
      </c>
      <c r="F33" s="42">
        <f t="shared" si="6"/>
        <v>0.46527777777777779</v>
      </c>
      <c r="G33" s="42">
        <f t="shared" si="4"/>
        <v>0.47222222222222227</v>
      </c>
      <c r="H33" s="44">
        <v>0.47916666666666669</v>
      </c>
      <c r="I33" s="45"/>
    </row>
    <row r="34" spans="1:9" ht="15.75" customHeight="1" x14ac:dyDescent="0.3">
      <c r="A34" s="67"/>
      <c r="B34" s="68" t="s">
        <v>81</v>
      </c>
      <c r="C34" s="69"/>
      <c r="D34" s="69"/>
      <c r="E34" s="70"/>
      <c r="F34" s="70"/>
      <c r="G34" s="70"/>
      <c r="H34" s="71"/>
      <c r="I34" s="72"/>
    </row>
    <row r="35" spans="1:9" ht="15.75" customHeight="1" x14ac:dyDescent="0.3">
      <c r="A35" s="35" t="s">
        <v>52</v>
      </c>
      <c r="B35" s="52" t="s">
        <v>66</v>
      </c>
      <c r="C35" s="53" t="s">
        <v>32</v>
      </c>
      <c r="D35" s="54">
        <v>1</v>
      </c>
      <c r="E35" s="42">
        <f t="shared" ref="E35:E47" si="7">IF(A35="PV",H35-$M$4,(IF(A35="HJ",H35-$M$3,(IF(OR(A35="DT",A35="JT",A35="LJ",A35="TJ",A35="JT",A35="HT",A35="SP"),H35-$M$5,H35-$M$2)))))</f>
        <v>0.55208333333333326</v>
      </c>
      <c r="F35" s="42">
        <f t="shared" ref="F35:F47" si="8">IF(A35="PV",H35-$N$4,(IF(A35="HJ",H35-$N$3,(IF(OR(A35="DT",A35="JT",A35="LJ",A35="TJ",A35="JT",A35="HT",A35="SP"),H35-$N$5,H35-$N$2)))))</f>
        <v>0.55902777777777779</v>
      </c>
      <c r="G35" s="42">
        <f t="shared" ref="G35:G47" si="9">IF(A35="PV",H35-$O$4,(IF(A35="HJ",H35-$O$3,(IF(OR(A35="DT",A35="JT",A35="LJ",A35="TJ",A35="JT",A35="HT",A35="SP"),H35-$O$5,H35-$O$2)))))</f>
        <v>0.56597222222222221</v>
      </c>
      <c r="H35" s="44">
        <v>0.57291666666666663</v>
      </c>
      <c r="I35" s="45"/>
    </row>
    <row r="36" spans="1:9" ht="15.75" customHeight="1" x14ac:dyDescent="0.3">
      <c r="A36" s="35" t="s">
        <v>56</v>
      </c>
      <c r="B36" s="52" t="s">
        <v>57</v>
      </c>
      <c r="C36" s="53" t="s">
        <v>32</v>
      </c>
      <c r="D36" s="54">
        <v>1</v>
      </c>
      <c r="E36" s="42">
        <f t="shared" si="7"/>
        <v>0.55902777777777779</v>
      </c>
      <c r="F36" s="42">
        <f t="shared" si="8"/>
        <v>0.56597222222222232</v>
      </c>
      <c r="G36" s="42">
        <f t="shared" si="9"/>
        <v>0.57291666666666674</v>
      </c>
      <c r="H36" s="44">
        <v>0.57986111111111116</v>
      </c>
      <c r="I36" s="45"/>
    </row>
    <row r="37" spans="1:9" ht="15.75" customHeight="1" x14ac:dyDescent="0.3">
      <c r="A37" s="35" t="s">
        <v>56</v>
      </c>
      <c r="B37" s="52" t="s">
        <v>60</v>
      </c>
      <c r="C37" s="53" t="s">
        <v>32</v>
      </c>
      <c r="D37" s="54">
        <v>1</v>
      </c>
      <c r="E37" s="42">
        <f t="shared" si="7"/>
        <v>0.56597222222222221</v>
      </c>
      <c r="F37" s="42">
        <f t="shared" si="8"/>
        <v>0.57291666666666674</v>
      </c>
      <c r="G37" s="42">
        <f t="shared" si="9"/>
        <v>0.57986111111111116</v>
      </c>
      <c r="H37" s="44">
        <v>0.58680555555555558</v>
      </c>
      <c r="I37" s="45"/>
    </row>
    <row r="38" spans="1:9" ht="15.75" customHeight="1" x14ac:dyDescent="0.3">
      <c r="A38" s="35" t="s">
        <v>63</v>
      </c>
      <c r="B38" s="52" t="s">
        <v>46</v>
      </c>
      <c r="C38" s="53" t="s">
        <v>32</v>
      </c>
      <c r="D38" s="54">
        <v>1</v>
      </c>
      <c r="E38" s="42">
        <f t="shared" si="7"/>
        <v>0.57291666666666663</v>
      </c>
      <c r="F38" s="42">
        <f t="shared" si="8"/>
        <v>0.57986111111111116</v>
      </c>
      <c r="G38" s="42">
        <f t="shared" si="9"/>
        <v>0.58680555555555558</v>
      </c>
      <c r="H38" s="44">
        <v>0.59375</v>
      </c>
      <c r="I38" s="45"/>
    </row>
    <row r="39" spans="1:9" ht="15.75" customHeight="1" x14ac:dyDescent="0.3">
      <c r="A39" s="35" t="s">
        <v>36</v>
      </c>
      <c r="B39" s="52" t="s">
        <v>66</v>
      </c>
      <c r="C39" s="53" t="s">
        <v>32</v>
      </c>
      <c r="D39" s="54">
        <v>1</v>
      </c>
      <c r="E39" s="42">
        <f t="shared" si="7"/>
        <v>0.57986111111111105</v>
      </c>
      <c r="F39" s="42">
        <f t="shared" si="8"/>
        <v>0.58680555555555558</v>
      </c>
      <c r="G39" s="42">
        <f t="shared" si="9"/>
        <v>0.59375</v>
      </c>
      <c r="H39" s="44">
        <v>0.60069444444444442</v>
      </c>
      <c r="I39" s="45"/>
    </row>
    <row r="40" spans="1:9" ht="15.75" customHeight="1" x14ac:dyDescent="0.3">
      <c r="A40" s="35" t="s">
        <v>36</v>
      </c>
      <c r="B40" s="52" t="s">
        <v>60</v>
      </c>
      <c r="C40" s="53" t="s">
        <v>32</v>
      </c>
      <c r="D40" s="54">
        <v>1</v>
      </c>
      <c r="E40" s="42">
        <f t="shared" si="7"/>
        <v>0.58333333333333326</v>
      </c>
      <c r="F40" s="42">
        <f t="shared" si="8"/>
        <v>0.59027777777777779</v>
      </c>
      <c r="G40" s="42">
        <f t="shared" si="9"/>
        <v>0.59722222222222221</v>
      </c>
      <c r="H40" s="44">
        <v>0.60416666666666663</v>
      </c>
      <c r="I40" s="45"/>
    </row>
    <row r="41" spans="1:9" ht="15.75" customHeight="1" x14ac:dyDescent="0.3">
      <c r="A41" s="35" t="s">
        <v>36</v>
      </c>
      <c r="B41" s="52" t="s">
        <v>57</v>
      </c>
      <c r="C41" s="53" t="s">
        <v>32</v>
      </c>
      <c r="D41" s="54">
        <v>1</v>
      </c>
      <c r="E41" s="42">
        <f t="shared" si="7"/>
        <v>0.58680555555555547</v>
      </c>
      <c r="F41" s="42">
        <f t="shared" si="8"/>
        <v>0.59375</v>
      </c>
      <c r="G41" s="42">
        <f t="shared" si="9"/>
        <v>0.60069444444444442</v>
      </c>
      <c r="H41" s="44">
        <v>0.60763888888888884</v>
      </c>
      <c r="I41" s="45"/>
    </row>
    <row r="42" spans="1:9" ht="15.75" customHeight="1" x14ac:dyDescent="0.3">
      <c r="A42" s="35" t="s">
        <v>36</v>
      </c>
      <c r="B42" s="52" t="s">
        <v>46</v>
      </c>
      <c r="C42" s="53" t="s">
        <v>32</v>
      </c>
      <c r="D42" s="54">
        <v>1</v>
      </c>
      <c r="E42" s="42">
        <f t="shared" si="7"/>
        <v>0.59027777777777779</v>
      </c>
      <c r="F42" s="42">
        <f t="shared" si="8"/>
        <v>0.59722222222222232</v>
      </c>
      <c r="G42" s="42">
        <f t="shared" si="9"/>
        <v>0.60416666666666674</v>
      </c>
      <c r="H42" s="44">
        <v>0.61111111111111116</v>
      </c>
      <c r="I42" s="45"/>
    </row>
    <row r="43" spans="1:9" ht="15.75" hidden="1" customHeight="1" x14ac:dyDescent="0.3">
      <c r="A43" s="35" t="s">
        <v>85</v>
      </c>
      <c r="B43" s="52" t="s">
        <v>86</v>
      </c>
      <c r="C43" s="53" t="s">
        <v>32</v>
      </c>
      <c r="D43" s="54"/>
      <c r="E43" s="42">
        <f t="shared" si="7"/>
        <v>0.59375</v>
      </c>
      <c r="F43" s="42">
        <f t="shared" si="8"/>
        <v>0.60069444444444453</v>
      </c>
      <c r="G43" s="42">
        <f t="shared" si="9"/>
        <v>0.60763888888888895</v>
      </c>
      <c r="H43" s="44">
        <v>0.61458333333333337</v>
      </c>
      <c r="I43" s="45"/>
    </row>
    <row r="44" spans="1:9" ht="15.75" hidden="1" customHeight="1" x14ac:dyDescent="0.3">
      <c r="A44" s="35" t="s">
        <v>87</v>
      </c>
      <c r="B44" s="52" t="s">
        <v>88</v>
      </c>
      <c r="C44" s="53" t="s">
        <v>32</v>
      </c>
      <c r="D44" s="54"/>
      <c r="E44" s="42">
        <f t="shared" si="7"/>
        <v>0.59722222222222221</v>
      </c>
      <c r="F44" s="42">
        <f t="shared" si="8"/>
        <v>0.60416666666666674</v>
      </c>
      <c r="G44" s="42">
        <f t="shared" si="9"/>
        <v>0.61111111111111116</v>
      </c>
      <c r="H44" s="44">
        <v>0.61805555555555558</v>
      </c>
      <c r="I44" s="45"/>
    </row>
    <row r="45" spans="1:9" ht="15.75" customHeight="1" x14ac:dyDescent="0.3">
      <c r="A45" s="35" t="s">
        <v>83</v>
      </c>
      <c r="B45" s="52" t="s">
        <v>57</v>
      </c>
      <c r="C45" s="53" t="s">
        <v>32</v>
      </c>
      <c r="D45" s="54">
        <v>1</v>
      </c>
      <c r="E45" s="42">
        <f t="shared" si="7"/>
        <v>0.59375</v>
      </c>
      <c r="F45" s="42">
        <f t="shared" si="8"/>
        <v>0.60069444444444453</v>
      </c>
      <c r="G45" s="42">
        <f t="shared" si="9"/>
        <v>0.60763888888888895</v>
      </c>
      <c r="H45" s="44">
        <v>0.61458333333333337</v>
      </c>
      <c r="I45" s="45"/>
    </row>
    <row r="46" spans="1:9" ht="15.75" customHeight="1" x14ac:dyDescent="0.3">
      <c r="A46" s="35" t="s">
        <v>83</v>
      </c>
      <c r="B46" s="52" t="s">
        <v>46</v>
      </c>
      <c r="C46" s="53" t="s">
        <v>32</v>
      </c>
      <c r="D46" s="54">
        <v>1</v>
      </c>
      <c r="E46" s="42">
        <f t="shared" si="7"/>
        <v>0.59722222222222221</v>
      </c>
      <c r="F46" s="42">
        <f t="shared" si="8"/>
        <v>0.60416666666666674</v>
      </c>
      <c r="G46" s="42">
        <f t="shared" si="9"/>
        <v>0.61111111111111116</v>
      </c>
      <c r="H46" s="44">
        <v>0.61805555555555558</v>
      </c>
      <c r="I46" s="45"/>
    </row>
    <row r="47" spans="1:9" ht="15.75" customHeight="1" x14ac:dyDescent="0.3">
      <c r="A47" s="48" t="s">
        <v>93</v>
      </c>
      <c r="B47" s="64" t="s">
        <v>57</v>
      </c>
      <c r="C47" s="65" t="s">
        <v>58</v>
      </c>
      <c r="D47" s="54" t="s">
        <v>55</v>
      </c>
      <c r="E47" s="42">
        <f t="shared" si="7"/>
        <v>0.60069444444444442</v>
      </c>
      <c r="F47" s="42">
        <f t="shared" si="8"/>
        <v>0.60763888888888895</v>
      </c>
      <c r="G47" s="42">
        <f t="shared" si="9"/>
        <v>0.61458333333333337</v>
      </c>
      <c r="H47" s="44">
        <v>0.62152777777777779</v>
      </c>
      <c r="I47" s="45"/>
    </row>
    <row r="48" spans="1:9" ht="15.75" customHeight="1" x14ac:dyDescent="0.3">
      <c r="A48" s="67"/>
      <c r="B48" s="68" t="s">
        <v>81</v>
      </c>
      <c r="C48" s="69"/>
      <c r="D48" s="69"/>
      <c r="E48" s="70"/>
      <c r="F48" s="70"/>
      <c r="G48" s="70"/>
      <c r="H48" s="71"/>
      <c r="I48" s="72"/>
    </row>
    <row r="49" spans="1:9" ht="15.75" customHeight="1" x14ac:dyDescent="0.3">
      <c r="A49" s="48" t="s">
        <v>65</v>
      </c>
      <c r="B49" s="64" t="s">
        <v>46</v>
      </c>
      <c r="C49" s="65" t="s">
        <v>47</v>
      </c>
      <c r="D49" s="54" t="s">
        <v>48</v>
      </c>
      <c r="E49" s="42">
        <f t="shared" ref="E49:E57" si="10">IF(A49="PV",H49-$M$4,(IF(A49="HJ",H49-$M$3,(IF(OR(A49="DT",A49="JT",A49="LJ",A49="TJ",A49="JT",A49="HT",A49="SP"),H49-$M$5,H49-$M$2)))))</f>
        <v>0.66666666666666663</v>
      </c>
      <c r="F49" s="42">
        <f t="shared" ref="F49:F57" si="11">IF(A49="PV",H49-$N$4,(IF(A49="HJ",H49-$N$3,(IF(OR(A49="DT",A49="JT",A49="LJ",A49="TJ",A49="JT",A49="HT",A49="SP"),H49-$N$5,H49-$N$2)))))</f>
        <v>0.67361111111111116</v>
      </c>
      <c r="G49" s="42">
        <f t="shared" ref="G49:G60" si="12">IF(A49="PV",H49-$O$4,(IF(A49="HJ",H49-$O$3,(IF(OR(A49="DT",A49="JT",A49="LJ",A49="TJ",A49="JT",A49="HT",A49="SP"),H49-$O$5,H49-$O$2)))))</f>
        <v>0.68055555555555558</v>
      </c>
      <c r="H49" s="44">
        <v>0.6875</v>
      </c>
      <c r="I49" s="45"/>
    </row>
    <row r="50" spans="1:9" ht="15.75" customHeight="1" x14ac:dyDescent="0.3">
      <c r="A50" s="35" t="s">
        <v>96</v>
      </c>
      <c r="B50" s="52" t="s">
        <v>66</v>
      </c>
      <c r="C50" s="53" t="s">
        <v>54</v>
      </c>
      <c r="D50" s="54" t="s">
        <v>48</v>
      </c>
      <c r="E50" s="42">
        <f t="shared" si="10"/>
        <v>0.67708333333333326</v>
      </c>
      <c r="F50" s="42">
        <f t="shared" si="11"/>
        <v>0.68402777777777779</v>
      </c>
      <c r="G50" s="42">
        <f t="shared" si="12"/>
        <v>0.69097222222222221</v>
      </c>
      <c r="H50" s="44">
        <v>0.69791666666666663</v>
      </c>
      <c r="I50" s="45"/>
    </row>
    <row r="51" spans="1:9" ht="15.75" customHeight="1" x14ac:dyDescent="0.3">
      <c r="A51" s="35" t="s">
        <v>96</v>
      </c>
      <c r="B51" s="52" t="s">
        <v>66</v>
      </c>
      <c r="C51" s="53" t="s">
        <v>54</v>
      </c>
      <c r="D51" s="54">
        <v>3</v>
      </c>
      <c r="E51" s="42">
        <f t="shared" si="10"/>
        <v>0.68055555555555547</v>
      </c>
      <c r="F51" s="42">
        <f t="shared" si="11"/>
        <v>0.6875</v>
      </c>
      <c r="G51" s="42">
        <f t="shared" si="12"/>
        <v>0.69444444444444442</v>
      </c>
      <c r="H51" s="44">
        <v>0.70138888888888884</v>
      </c>
      <c r="I51" s="45"/>
    </row>
    <row r="52" spans="1:9" ht="15.75" customHeight="1" x14ac:dyDescent="0.3">
      <c r="A52" s="35" t="s">
        <v>96</v>
      </c>
      <c r="B52" s="52" t="s">
        <v>60</v>
      </c>
      <c r="C52" s="53" t="s">
        <v>54</v>
      </c>
      <c r="D52" s="54" t="s">
        <v>48</v>
      </c>
      <c r="E52" s="42">
        <f t="shared" si="10"/>
        <v>0.69097222222222221</v>
      </c>
      <c r="F52" s="42">
        <f t="shared" si="11"/>
        <v>0.69791666666666674</v>
      </c>
      <c r="G52" s="42">
        <f t="shared" si="12"/>
        <v>0.70486111111111116</v>
      </c>
      <c r="H52" s="44">
        <v>0.71180555555555558</v>
      </c>
      <c r="I52" s="45"/>
    </row>
    <row r="53" spans="1:9" ht="15.75" customHeight="1" x14ac:dyDescent="0.3">
      <c r="A53" s="35" t="s">
        <v>96</v>
      </c>
      <c r="B53" s="52" t="s">
        <v>60</v>
      </c>
      <c r="C53" s="53" t="s">
        <v>54</v>
      </c>
      <c r="D53" s="54">
        <v>3</v>
      </c>
      <c r="E53" s="42">
        <f t="shared" si="10"/>
        <v>0.69444444444444442</v>
      </c>
      <c r="F53" s="42">
        <f t="shared" si="11"/>
        <v>0.70138888888888895</v>
      </c>
      <c r="G53" s="42">
        <f t="shared" si="12"/>
        <v>0.70833333333333337</v>
      </c>
      <c r="H53" s="44">
        <v>0.71527777777777779</v>
      </c>
      <c r="I53" s="45"/>
    </row>
    <row r="54" spans="1:9" ht="15.75" customHeight="1" x14ac:dyDescent="0.3">
      <c r="A54" s="35" t="s">
        <v>65</v>
      </c>
      <c r="B54" s="52" t="s">
        <v>57</v>
      </c>
      <c r="C54" s="53" t="s">
        <v>54</v>
      </c>
      <c r="D54" s="54" t="s">
        <v>48</v>
      </c>
      <c r="E54" s="42">
        <f t="shared" si="10"/>
        <v>0.70138888888888884</v>
      </c>
      <c r="F54" s="42">
        <f t="shared" si="11"/>
        <v>0.70833333333333337</v>
      </c>
      <c r="G54" s="42">
        <f t="shared" si="12"/>
        <v>0.71527777777777779</v>
      </c>
      <c r="H54" s="44">
        <v>0.72222222222222221</v>
      </c>
      <c r="I54" s="45"/>
    </row>
    <row r="55" spans="1:9" ht="15.75" customHeight="1" x14ac:dyDescent="0.3">
      <c r="A55" s="35" t="s">
        <v>65</v>
      </c>
      <c r="B55" s="52" t="s">
        <v>57</v>
      </c>
      <c r="C55" s="53" t="s">
        <v>54</v>
      </c>
      <c r="D55" s="54">
        <v>3</v>
      </c>
      <c r="E55" s="42">
        <f t="shared" si="10"/>
        <v>0.70486111111111105</v>
      </c>
      <c r="F55" s="42">
        <f t="shared" si="11"/>
        <v>0.71180555555555558</v>
      </c>
      <c r="G55" s="42">
        <f t="shared" si="12"/>
        <v>0.71875</v>
      </c>
      <c r="H55" s="44">
        <v>0.72569444444444442</v>
      </c>
      <c r="I55" s="45"/>
    </row>
    <row r="56" spans="1:9" ht="15.75" customHeight="1" x14ac:dyDescent="0.3">
      <c r="A56" s="35" t="s">
        <v>65</v>
      </c>
      <c r="B56" s="52" t="s">
        <v>46</v>
      </c>
      <c r="C56" s="53" t="s">
        <v>54</v>
      </c>
      <c r="D56" s="54" t="s">
        <v>48</v>
      </c>
      <c r="E56" s="42">
        <f t="shared" si="10"/>
        <v>0.71180555555555547</v>
      </c>
      <c r="F56" s="42">
        <f t="shared" si="11"/>
        <v>0.71875</v>
      </c>
      <c r="G56" s="42">
        <f t="shared" si="12"/>
        <v>0.72569444444444442</v>
      </c>
      <c r="H56" s="44">
        <v>0.73263888888888884</v>
      </c>
      <c r="I56" s="45"/>
    </row>
    <row r="57" spans="1:9" ht="15.75" customHeight="1" x14ac:dyDescent="0.3">
      <c r="A57" s="35" t="s">
        <v>65</v>
      </c>
      <c r="B57" s="52" t="s">
        <v>46</v>
      </c>
      <c r="C57" s="53" t="s">
        <v>54</v>
      </c>
      <c r="D57" s="54">
        <v>3</v>
      </c>
      <c r="E57" s="42">
        <f t="shared" si="10"/>
        <v>0.71527777777777779</v>
      </c>
      <c r="F57" s="42">
        <f t="shared" si="11"/>
        <v>0.72222222222222232</v>
      </c>
      <c r="G57" s="42">
        <f t="shared" si="12"/>
        <v>0.72916666666666674</v>
      </c>
      <c r="H57" s="44">
        <v>0.73611111111111116</v>
      </c>
      <c r="I57" s="45"/>
    </row>
    <row r="58" spans="1:9" ht="14.4" hidden="1" x14ac:dyDescent="0.3">
      <c r="A58" s="24" t="s">
        <v>75</v>
      </c>
      <c r="B58" s="22" t="s">
        <v>30</v>
      </c>
      <c r="C58" s="23" t="s">
        <v>32</v>
      </c>
      <c r="D58" s="23"/>
      <c r="E58" s="28">
        <f t="shared" ref="E58:E60" si="13">IF(OR(A58="400mH",A58="110mH",A58="100mH"),H58-$M$7,IF(OR(A58="4x400m",A58="4x100m"),H58-$M$6,IF(A58="PV",H58-$M$4,(IF(A58="HJ",H58-$M$3,(IF(OR(A58="DT",A58="JT",A58="LJ",A58="TJ",A58="JT",A58="HT",A58="SP"),H58-$M$5,H58-$M$2)))))))</f>
        <v>0.76736111111111116</v>
      </c>
      <c r="F58" s="28">
        <f t="shared" ref="F58:F60" si="14">IF(OR(A58="400mH",A58="110mH",A58="100mH"),H58-$N$7,IF(OR(A58="4x400m",A58="4x100m"),H58-$N$6,IF(A58="PV",H58-$N$4,(IF(A58="HJ",H58-$N$3,(IF(OR(A58="DT",A58="JT",A58="LJ",A58="TJ",A58="JT",A58="HT",A58="SP"),H58-$N$5,H58-$N$2)))))))</f>
        <v>0.77430555555555558</v>
      </c>
      <c r="G58" s="28">
        <f t="shared" si="12"/>
        <v>0.78125</v>
      </c>
      <c r="H58" s="33">
        <v>0.80208333333333337</v>
      </c>
      <c r="I58" s="34">
        <v>8</v>
      </c>
    </row>
    <row r="59" spans="1:9" ht="14.4" hidden="1" x14ac:dyDescent="0.3">
      <c r="A59" s="24" t="s">
        <v>29</v>
      </c>
      <c r="B59" s="22" t="s">
        <v>30</v>
      </c>
      <c r="C59" s="23" t="s">
        <v>32</v>
      </c>
      <c r="D59" s="23"/>
      <c r="E59" s="28">
        <f t="shared" si="13"/>
        <v>0.76736111111111116</v>
      </c>
      <c r="F59" s="28">
        <f t="shared" si="14"/>
        <v>0.77430555555555558</v>
      </c>
      <c r="G59" s="28">
        <f t="shared" si="12"/>
        <v>0.78125</v>
      </c>
      <c r="H59" s="33">
        <v>0.80208333333333337</v>
      </c>
      <c r="I59" s="34">
        <v>8</v>
      </c>
    </row>
    <row r="60" spans="1:9" ht="14.4" hidden="1" x14ac:dyDescent="0.3">
      <c r="A60" s="24" t="s">
        <v>68</v>
      </c>
      <c r="B60" s="22" t="s">
        <v>30</v>
      </c>
      <c r="C60" s="23" t="s">
        <v>32</v>
      </c>
      <c r="D60" s="23"/>
      <c r="E60" s="28">
        <f t="shared" si="13"/>
        <v>0.76736111111111116</v>
      </c>
      <c r="F60" s="28">
        <f t="shared" si="14"/>
        <v>0.77430555555555558</v>
      </c>
      <c r="G60" s="28">
        <f t="shared" si="12"/>
        <v>0.78125</v>
      </c>
      <c r="H60" s="33">
        <v>0.80208333333333337</v>
      </c>
      <c r="I60" s="34">
        <v>8</v>
      </c>
    </row>
    <row r="61" spans="1:9" ht="15.75" customHeight="1" x14ac:dyDescent="0.3"/>
    <row r="62" spans="1:9" ht="15.75" customHeight="1" x14ac:dyDescent="0.3"/>
    <row r="63" spans="1:9" ht="15.75" customHeight="1" x14ac:dyDescent="0.3"/>
    <row r="64" spans="1:9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  <row r="1017" ht="15.75" customHeight="1" x14ac:dyDescent="0.3"/>
    <row r="1018" ht="15.75" customHeight="1" x14ac:dyDescent="0.3"/>
    <row r="1019" ht="15.75" customHeight="1" x14ac:dyDescent="0.3"/>
    <row r="1020" ht="15.75" customHeight="1" x14ac:dyDescent="0.3"/>
    <row r="1021" ht="15.75" customHeight="1" x14ac:dyDescent="0.3"/>
    <row r="1022" ht="15.75" customHeight="1" x14ac:dyDescent="0.3"/>
    <row r="1023" ht="15.75" customHeight="1" x14ac:dyDescent="0.3"/>
    <row r="1024" ht="15.75" customHeight="1" x14ac:dyDescent="0.3"/>
    <row r="1025" ht="15.75" customHeight="1" x14ac:dyDescent="0.3"/>
    <row r="1026" ht="15.75" customHeight="1" x14ac:dyDescent="0.3"/>
    <row r="1027" ht="15.75" customHeight="1" x14ac:dyDescent="0.3"/>
    <row r="1028" ht="15.75" customHeight="1" x14ac:dyDescent="0.3"/>
    <row r="1029" ht="15.75" customHeight="1" x14ac:dyDescent="0.3"/>
    <row r="1030" ht="15.75" customHeight="1" x14ac:dyDescent="0.3"/>
    <row r="1031" ht="15.75" customHeight="1" x14ac:dyDescent="0.3"/>
    <row r="1032" ht="15.75" customHeight="1" x14ac:dyDescent="0.3"/>
    <row r="1033" ht="15.75" customHeight="1" x14ac:dyDescent="0.3"/>
    <row r="1034" ht="15.75" customHeight="1" x14ac:dyDescent="0.3"/>
    <row r="1035" ht="15.75" customHeight="1" x14ac:dyDescent="0.3"/>
  </sheetData>
  <mergeCells count="1">
    <mergeCell ref="A8:F8"/>
  </mergeCells>
  <printOptions horizontalCentered="1"/>
  <pageMargins left="0.7" right="0.7" top="0.75" bottom="0.75" header="0" footer="0"/>
  <pageSetup orientation="portrait"/>
  <headerFooter>
    <oddFooter>&amp;L&amp;D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P24"/>
  <sheetViews>
    <sheetView workbookViewId="0"/>
  </sheetViews>
  <sheetFormatPr defaultColWidth="14.44140625" defaultRowHeight="15" customHeight="1" x14ac:dyDescent="0.3"/>
  <cols>
    <col min="1" max="1" width="14.109375" customWidth="1"/>
    <col min="2" max="2" width="22.6640625" customWidth="1"/>
    <col min="3" max="3" width="10.88671875" customWidth="1"/>
    <col min="4" max="4" width="9.6640625" customWidth="1"/>
    <col min="5" max="5" width="9.109375" customWidth="1"/>
    <col min="6" max="6" width="14.44140625" hidden="1"/>
    <col min="7" max="7" width="10.6640625" customWidth="1"/>
    <col min="8" max="8" width="10.44140625" hidden="1" customWidth="1"/>
    <col min="11" max="14" width="14.44140625" hidden="1"/>
  </cols>
  <sheetData>
    <row r="1" spans="1:16" ht="21" x14ac:dyDescent="0.4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6" t="s">
        <v>1</v>
      </c>
      <c r="M1" s="6" t="s">
        <v>2</v>
      </c>
      <c r="N1" s="6" t="s">
        <v>3</v>
      </c>
      <c r="O1" s="3"/>
      <c r="P1" s="3"/>
    </row>
    <row r="2" spans="1:16" ht="21" hidden="1" x14ac:dyDescent="0.4">
      <c r="A2" s="2" t="s">
        <v>4</v>
      </c>
      <c r="B2" s="3"/>
      <c r="C2" s="3"/>
      <c r="D2" s="3"/>
      <c r="E2" s="3"/>
      <c r="F2" s="3"/>
      <c r="G2" s="3"/>
      <c r="H2" s="7" t="s">
        <v>5</v>
      </c>
      <c r="I2" s="8">
        <v>6.9444444444444441E-3</v>
      </c>
      <c r="J2" s="3"/>
      <c r="K2" s="6" t="s">
        <v>6</v>
      </c>
      <c r="L2" s="8">
        <v>2.0833333333333332E-2</v>
      </c>
      <c r="M2" s="8">
        <f t="shared" ref="M2:M8" si="0">+L2-$I$2</f>
        <v>1.3888888888888888E-2</v>
      </c>
      <c r="N2" s="8">
        <f t="shared" ref="N2:N5" si="1">+M2-$I$3</f>
        <v>6.9444444444444441E-3</v>
      </c>
      <c r="O2" s="10"/>
      <c r="P2" s="3"/>
    </row>
    <row r="3" spans="1:16" ht="14.4" hidden="1" x14ac:dyDescent="0.3">
      <c r="A3" s="3" t="s">
        <v>7</v>
      </c>
      <c r="B3" s="3"/>
      <c r="C3" s="3"/>
      <c r="D3" s="3"/>
      <c r="E3" s="3"/>
      <c r="F3" s="3"/>
      <c r="G3" s="3"/>
      <c r="H3" s="7" t="s">
        <v>9</v>
      </c>
      <c r="I3" s="8">
        <v>6.9444444444444441E-3</v>
      </c>
      <c r="J3" s="3"/>
      <c r="K3" s="6" t="s">
        <v>8</v>
      </c>
      <c r="L3" s="8">
        <v>4.1666666666666664E-2</v>
      </c>
      <c r="M3" s="8">
        <f t="shared" si="0"/>
        <v>3.4722222222222224E-2</v>
      </c>
      <c r="N3" s="8">
        <f t="shared" si="1"/>
        <v>2.777777777777778E-2</v>
      </c>
      <c r="O3" s="10"/>
      <c r="P3" s="3"/>
    </row>
    <row r="4" spans="1:16" ht="14.4" hidden="1" x14ac:dyDescent="0.3">
      <c r="A4" s="3"/>
      <c r="B4" s="3"/>
      <c r="C4" s="3"/>
      <c r="D4" s="3"/>
      <c r="E4" s="3"/>
      <c r="F4" s="3"/>
      <c r="G4" s="3"/>
      <c r="H4" s="7" t="s">
        <v>10</v>
      </c>
      <c r="I4" s="8">
        <v>1.0416666666666666E-2</v>
      </c>
      <c r="J4" s="3"/>
      <c r="K4" s="6" t="s">
        <v>11</v>
      </c>
      <c r="L4" s="8">
        <v>5.5555555555555552E-2</v>
      </c>
      <c r="M4" s="8">
        <f t="shared" si="0"/>
        <v>4.8611111111111105E-2</v>
      </c>
      <c r="N4" s="8">
        <f t="shared" si="1"/>
        <v>4.1666666666666657E-2</v>
      </c>
      <c r="O4" s="10"/>
      <c r="P4" s="3"/>
    </row>
    <row r="5" spans="1:16" ht="14.4" hidden="1" x14ac:dyDescent="0.3">
      <c r="A5" s="3"/>
      <c r="B5" s="3"/>
      <c r="C5" s="3"/>
      <c r="D5" s="3"/>
      <c r="E5" s="3"/>
      <c r="F5" s="3"/>
      <c r="G5" s="3"/>
      <c r="H5" s="7" t="s">
        <v>12</v>
      </c>
      <c r="I5" s="8">
        <v>6.9444444444444441E-3</v>
      </c>
      <c r="J5" s="3"/>
      <c r="K5" s="6" t="s">
        <v>13</v>
      </c>
      <c r="L5" s="8">
        <v>3.4722222222222203E-2</v>
      </c>
      <c r="M5" s="8">
        <f t="shared" si="0"/>
        <v>2.7777777777777759E-2</v>
      </c>
      <c r="N5" s="8">
        <f t="shared" si="1"/>
        <v>2.0833333333333315E-2</v>
      </c>
      <c r="O5" s="10"/>
      <c r="P5" s="3"/>
    </row>
    <row r="6" spans="1:16" ht="14.4" hidden="1" x14ac:dyDescent="0.3">
      <c r="A6" s="3"/>
      <c r="B6" s="7" t="s">
        <v>14</v>
      </c>
      <c r="C6" s="20"/>
      <c r="D6" s="20"/>
      <c r="E6" s="20"/>
      <c r="F6" s="3"/>
      <c r="G6" s="3"/>
      <c r="H6" s="10"/>
      <c r="I6" s="10"/>
      <c r="J6" s="3"/>
      <c r="K6" s="6" t="s">
        <v>10</v>
      </c>
      <c r="L6" s="8">
        <v>2.4305555555555556E-2</v>
      </c>
      <c r="M6" s="8">
        <f t="shared" si="0"/>
        <v>1.7361111111111112E-2</v>
      </c>
      <c r="N6" s="8">
        <f>+M6-$I$4</f>
        <v>6.9444444444444458E-3</v>
      </c>
      <c r="O6" s="10"/>
      <c r="P6" s="3"/>
    </row>
    <row r="7" spans="1:16" ht="14.4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27" t="s">
        <v>12</v>
      </c>
      <c r="L7" s="8">
        <v>2.0833333333333332E-2</v>
      </c>
      <c r="M7" s="8">
        <f t="shared" si="0"/>
        <v>1.3888888888888888E-2</v>
      </c>
      <c r="N7" s="8">
        <f>+M7-$I$5</f>
        <v>6.9444444444444441E-3</v>
      </c>
      <c r="O7" s="3"/>
      <c r="P7" s="3"/>
    </row>
    <row r="8" spans="1:16" ht="21" x14ac:dyDescent="0.4">
      <c r="A8" s="94" t="s">
        <v>35</v>
      </c>
      <c r="B8" s="92"/>
      <c r="C8" s="92"/>
      <c r="D8" s="92"/>
      <c r="E8" s="92"/>
      <c r="F8" s="3"/>
      <c r="G8" s="3"/>
      <c r="H8" s="3"/>
      <c r="I8" s="10"/>
      <c r="J8" s="10"/>
      <c r="K8" s="6" t="s">
        <v>19</v>
      </c>
      <c r="L8" s="8">
        <v>2.0833333333333332E-2</v>
      </c>
      <c r="M8" s="8">
        <f t="shared" si="0"/>
        <v>1.3888888888888888E-2</v>
      </c>
      <c r="N8" s="8">
        <f>+M8-$I$3</f>
        <v>6.9444444444444441E-3</v>
      </c>
      <c r="O8" s="3"/>
      <c r="P8" s="3"/>
    </row>
    <row r="9" spans="1:16" ht="14.4" x14ac:dyDescent="0.3">
      <c r="A9" s="29" t="s">
        <v>20</v>
      </c>
      <c r="B9" s="30"/>
      <c r="C9" s="31" t="s">
        <v>21</v>
      </c>
      <c r="D9" s="32" t="s">
        <v>24</v>
      </c>
      <c r="E9" s="32" t="s">
        <v>25</v>
      </c>
      <c r="F9" s="32" t="s">
        <v>26</v>
      </c>
      <c r="G9" s="32" t="s">
        <v>27</v>
      </c>
      <c r="H9" s="29" t="s">
        <v>28</v>
      </c>
      <c r="I9" s="10"/>
      <c r="J9" s="3"/>
      <c r="K9" s="3"/>
      <c r="L9" s="3"/>
      <c r="M9" s="3"/>
      <c r="N9" s="3"/>
      <c r="O9" s="10"/>
      <c r="P9" s="3"/>
    </row>
    <row r="10" spans="1:16" ht="14.4" x14ac:dyDescent="0.3">
      <c r="A10" s="37" t="s">
        <v>37</v>
      </c>
      <c r="B10" s="39" t="s">
        <v>39</v>
      </c>
      <c r="C10" s="37" t="s">
        <v>32</v>
      </c>
      <c r="D10" s="47">
        <f t="shared" ref="D10:D13" si="2">IF(OR(A10="400mH",A10="110mH",A10="100mH"),G10-$L$7,IF(OR(A10="4x400m",A10="4x100m"),G10-$L$6,IF(A10="PV",G10-$L$4,(IF(A10="HJ",G10-$L$3,(IF(OR(A10="WT",A10="DT",A10="JT",A10="LJ",A10="TJ",A10="JT",A10="HT",A10="SP"),G10-$L$5,G10-$L$2)))))))</f>
        <v>0.34027777777777779</v>
      </c>
      <c r="E10" s="47">
        <f t="shared" ref="E10:E13" si="3">IF(OR(A10="400mH",A10="110mH",A10="100mH"),G10-$M$7,IF(OR(A10="4x400m",A10="4x100m"),G10-$M$6,IF(A10="PV",G10-$M$4,(IF(A10="HJ",G10-$M$3,(IF(OR(A10="WT",A10="DT",A10="JT",A10="LJ",A10="TJ",A10="JT",A10="HT",A10="SP"),G10-$M$5,G10-$M$2)))))))</f>
        <v>0.34722222222222227</v>
      </c>
      <c r="F10" s="47">
        <f t="shared" ref="F10:F13" si="4">IF(A10="PV",G10-$N$4,(IF(A10="HJ",G10-$N$3,(IF(OR(A10="WT",A10="DT",A10="JT",A10="LJ",A10="TJ",A10="JT",A10="HT",A10="SP"),G10-$N$5,G10-$N$2)))))</f>
        <v>0.35416666666666669</v>
      </c>
      <c r="G10" s="44">
        <v>0.375</v>
      </c>
      <c r="H10" s="55"/>
      <c r="I10" s="10"/>
      <c r="J10" s="3"/>
      <c r="K10" s="3"/>
      <c r="L10" s="3"/>
      <c r="M10" s="3"/>
      <c r="N10" s="3"/>
      <c r="O10" s="10"/>
      <c r="P10" s="3"/>
    </row>
    <row r="11" spans="1:16" ht="14.4" x14ac:dyDescent="0.3">
      <c r="A11" s="37" t="s">
        <v>59</v>
      </c>
      <c r="B11" s="39" t="s">
        <v>60</v>
      </c>
      <c r="C11" s="37" t="s">
        <v>32</v>
      </c>
      <c r="D11" s="47">
        <f t="shared" si="2"/>
        <v>0.34027777777777779</v>
      </c>
      <c r="E11" s="47">
        <f t="shared" si="3"/>
        <v>0.34722222222222221</v>
      </c>
      <c r="F11" s="47">
        <f t="shared" si="4"/>
        <v>0.35416666666666663</v>
      </c>
      <c r="G11" s="44">
        <v>0.39583333333333331</v>
      </c>
      <c r="H11" s="55"/>
      <c r="I11" s="3"/>
      <c r="J11" s="3"/>
      <c r="K11" s="3"/>
      <c r="L11" s="3"/>
      <c r="M11" s="3"/>
      <c r="N11" s="3"/>
      <c r="O11" s="3"/>
      <c r="P11" s="3"/>
    </row>
    <row r="12" spans="1:16" ht="14.4" x14ac:dyDescent="0.3">
      <c r="A12" s="58" t="s">
        <v>43</v>
      </c>
      <c r="B12" s="59" t="s">
        <v>46</v>
      </c>
      <c r="C12" s="58" t="s">
        <v>47</v>
      </c>
      <c r="D12" s="47">
        <f t="shared" si="2"/>
        <v>0.38194444444444448</v>
      </c>
      <c r="E12" s="47">
        <f t="shared" si="3"/>
        <v>0.38888888888888895</v>
      </c>
      <c r="F12" s="47">
        <f t="shared" si="4"/>
        <v>0.39583333333333337</v>
      </c>
      <c r="G12" s="44">
        <v>0.41666666666666669</v>
      </c>
      <c r="H12" s="55"/>
      <c r="I12" s="3"/>
      <c r="J12" s="3"/>
      <c r="K12" s="3"/>
      <c r="L12" s="3"/>
      <c r="M12" s="3"/>
      <c r="N12" s="3"/>
      <c r="O12" s="3"/>
      <c r="P12" s="3"/>
    </row>
    <row r="13" spans="1:16" ht="14.4" x14ac:dyDescent="0.3">
      <c r="A13" s="58" t="s">
        <v>41</v>
      </c>
      <c r="B13" s="59" t="s">
        <v>57</v>
      </c>
      <c r="C13" s="58" t="s">
        <v>58</v>
      </c>
      <c r="D13" s="47">
        <f t="shared" si="2"/>
        <v>0.39583333333333331</v>
      </c>
      <c r="E13" s="47">
        <f t="shared" si="3"/>
        <v>0.40277777777777779</v>
      </c>
      <c r="F13" s="47">
        <f t="shared" si="4"/>
        <v>0.40972222222222221</v>
      </c>
      <c r="G13" s="44">
        <v>0.4375</v>
      </c>
      <c r="H13" s="55"/>
      <c r="I13" s="3"/>
      <c r="J13" s="3"/>
      <c r="K13" s="3"/>
      <c r="L13" s="3"/>
      <c r="M13" s="3"/>
      <c r="N13" s="3"/>
      <c r="O13" s="3"/>
      <c r="P13" s="3"/>
    </row>
    <row r="14" spans="1:16" ht="14.4" x14ac:dyDescent="0.3">
      <c r="A14" s="37" t="s">
        <v>37</v>
      </c>
      <c r="B14" s="39" t="s">
        <v>60</v>
      </c>
      <c r="C14" s="37" t="s">
        <v>32</v>
      </c>
      <c r="D14" s="47">
        <f t="shared" ref="D14:D24" si="5">IF(OR(A14="400mH",A14="110mH",A14="100mH"),G14-$L$7,IF(OR(A14="4x400m",A14="4x100m"),G14-$L$6,IF(A14="PV",G14-$L$4,(IF(A14="HJ",G14-$L$3,(IF(OR(A14="DT",A14="JT",A14="LJ",A14="TJ",A14="JT",A14="HT",A14="SP"),G14-$L$5,G14-$L$2)))))))</f>
        <v>0.4236111111111111</v>
      </c>
      <c r="E14" s="47">
        <f t="shared" ref="E14:E24" si="6">IF(OR(A14="400mH",A14="110mH",A14="100mH"),G14-$M$7,IF(OR(A14="4x400m",A14="4x100m"),G14-$M$6,IF(A14="PV",G14-$M$4,(IF(A14="HJ",G14-$M$3,(IF(OR(A14="DT",A14="JT",A14="LJ",A14="TJ",A14="JT",A14="HT",A14="SP"),G14-$M$5,G14-$M$2)))))))</f>
        <v>0.43055555555555558</v>
      </c>
      <c r="F14" s="47">
        <f t="shared" ref="F14:F24" si="7">IF(A14="PV",G14-$N$4,(IF(A14="HJ",G14-$N$3,(IF(OR(A14="DT",A14="JT",A14="LJ",A14="TJ",A14="JT",A14="HT",A14="SP"),G14-$N$5,G14-$N$2)))))</f>
        <v>0.4375</v>
      </c>
      <c r="G14" s="44">
        <v>0.45833333333333331</v>
      </c>
      <c r="H14" s="66"/>
      <c r="I14" s="10"/>
      <c r="J14" s="3"/>
      <c r="K14" s="3"/>
      <c r="L14" s="3"/>
      <c r="M14" s="3"/>
      <c r="N14" s="3"/>
      <c r="O14" s="10"/>
      <c r="P14" s="3"/>
    </row>
    <row r="15" spans="1:16" ht="14.4" x14ac:dyDescent="0.3">
      <c r="A15" s="37" t="s">
        <v>75</v>
      </c>
      <c r="B15" s="39" t="s">
        <v>60</v>
      </c>
      <c r="C15" s="37" t="s">
        <v>32</v>
      </c>
      <c r="D15" s="47">
        <f t="shared" si="5"/>
        <v>0.43402777777777779</v>
      </c>
      <c r="E15" s="47">
        <f t="shared" si="6"/>
        <v>0.44097222222222227</v>
      </c>
      <c r="F15" s="47">
        <f t="shared" si="7"/>
        <v>0.44791666666666669</v>
      </c>
      <c r="G15" s="44">
        <v>0.46875</v>
      </c>
      <c r="H15" s="55"/>
      <c r="I15" s="3"/>
      <c r="J15" s="3"/>
      <c r="K15" s="3"/>
      <c r="L15" s="3"/>
      <c r="M15" s="3"/>
      <c r="N15" s="3"/>
      <c r="O15" s="3"/>
      <c r="P15" s="3"/>
    </row>
    <row r="16" spans="1:16" ht="14.4" x14ac:dyDescent="0.3">
      <c r="A16" s="58" t="s">
        <v>29</v>
      </c>
      <c r="B16" s="59" t="s">
        <v>46</v>
      </c>
      <c r="C16" s="58" t="s">
        <v>47</v>
      </c>
      <c r="D16" s="47">
        <f t="shared" si="5"/>
        <v>0.44444444444444448</v>
      </c>
      <c r="E16" s="47">
        <f t="shared" si="6"/>
        <v>0.45138888888888895</v>
      </c>
      <c r="F16" s="47">
        <f t="shared" si="7"/>
        <v>0.45833333333333337</v>
      </c>
      <c r="G16" s="44">
        <v>0.47916666666666669</v>
      </c>
      <c r="H16" s="55"/>
      <c r="I16" s="3"/>
      <c r="J16" s="3"/>
      <c r="K16" s="3"/>
      <c r="L16" s="3"/>
      <c r="M16" s="3"/>
      <c r="N16" s="3"/>
      <c r="O16" s="3"/>
      <c r="P16" s="3"/>
    </row>
    <row r="17" spans="1:16" ht="14.4" x14ac:dyDescent="0.3">
      <c r="A17" s="58" t="s">
        <v>41</v>
      </c>
      <c r="B17" s="59" t="s">
        <v>46</v>
      </c>
      <c r="C17" s="58" t="s">
        <v>47</v>
      </c>
      <c r="D17" s="47">
        <f t="shared" si="5"/>
        <v>0.52083333333333337</v>
      </c>
      <c r="E17" s="47">
        <f t="shared" si="6"/>
        <v>0.52777777777777779</v>
      </c>
      <c r="F17" s="47">
        <f t="shared" si="7"/>
        <v>0.53472222222222221</v>
      </c>
      <c r="G17" s="44">
        <v>0.5625</v>
      </c>
      <c r="H17" s="55"/>
      <c r="I17" s="3"/>
      <c r="J17" s="3"/>
      <c r="K17" s="3"/>
      <c r="L17" s="3"/>
      <c r="M17" s="3"/>
      <c r="N17" s="3"/>
      <c r="O17" s="3"/>
      <c r="P17" s="3"/>
    </row>
    <row r="18" spans="1:16" ht="14.4" x14ac:dyDescent="0.3">
      <c r="A18" s="58" t="s">
        <v>29</v>
      </c>
      <c r="B18" s="59" t="s">
        <v>57</v>
      </c>
      <c r="C18" s="58" t="s">
        <v>58</v>
      </c>
      <c r="D18" s="47">
        <f t="shared" si="5"/>
        <v>0.52777777777777779</v>
      </c>
      <c r="E18" s="47">
        <f t="shared" si="6"/>
        <v>0.53472222222222221</v>
      </c>
      <c r="F18" s="47">
        <f t="shared" si="7"/>
        <v>0.54166666666666674</v>
      </c>
      <c r="G18" s="44">
        <v>0.5625</v>
      </c>
      <c r="H18" s="55"/>
      <c r="I18" s="3"/>
      <c r="J18" s="3"/>
      <c r="K18" s="3"/>
      <c r="L18" s="3"/>
      <c r="M18" s="3"/>
      <c r="N18" s="3"/>
      <c r="O18" s="3"/>
      <c r="P18" s="3"/>
    </row>
    <row r="19" spans="1:16" ht="14.4" x14ac:dyDescent="0.3">
      <c r="A19" s="37" t="s">
        <v>37</v>
      </c>
      <c r="B19" s="39" t="s">
        <v>46</v>
      </c>
      <c r="C19" s="37" t="s">
        <v>32</v>
      </c>
      <c r="D19" s="47">
        <f t="shared" si="5"/>
        <v>0.52777777777777779</v>
      </c>
      <c r="E19" s="47">
        <f t="shared" si="6"/>
        <v>0.53472222222222221</v>
      </c>
      <c r="F19" s="47">
        <f t="shared" si="7"/>
        <v>0.54166666666666674</v>
      </c>
      <c r="G19" s="44">
        <v>0.5625</v>
      </c>
      <c r="H19" s="66"/>
    </row>
    <row r="20" spans="1:16" ht="14.4" x14ac:dyDescent="0.3">
      <c r="A20" s="37" t="s">
        <v>75</v>
      </c>
      <c r="B20" s="39" t="s">
        <v>39</v>
      </c>
      <c r="C20" s="37" t="s">
        <v>32</v>
      </c>
      <c r="D20" s="47">
        <f t="shared" si="5"/>
        <v>0.53819444444444442</v>
      </c>
      <c r="E20" s="47">
        <f t="shared" si="6"/>
        <v>0.54513888888888884</v>
      </c>
      <c r="F20" s="47">
        <f t="shared" si="7"/>
        <v>0.55208333333333326</v>
      </c>
      <c r="G20" s="44">
        <v>0.57291666666666663</v>
      </c>
      <c r="H20" s="55"/>
    </row>
    <row r="21" spans="1:16" ht="14.4" x14ac:dyDescent="0.3">
      <c r="A21" s="37" t="s">
        <v>59</v>
      </c>
      <c r="B21" s="39" t="s">
        <v>46</v>
      </c>
      <c r="C21" s="37" t="s">
        <v>32</v>
      </c>
      <c r="D21" s="47">
        <f t="shared" si="5"/>
        <v>0.54861111111111105</v>
      </c>
      <c r="E21" s="47">
        <f t="shared" si="6"/>
        <v>0.55555555555555558</v>
      </c>
      <c r="F21" s="47">
        <f t="shared" si="7"/>
        <v>0.5625</v>
      </c>
      <c r="G21" s="44">
        <v>0.60416666666666663</v>
      </c>
      <c r="H21" s="55"/>
    </row>
    <row r="22" spans="1:16" ht="14.4" x14ac:dyDescent="0.3">
      <c r="A22" s="37" t="s">
        <v>43</v>
      </c>
      <c r="B22" s="74" t="s">
        <v>84</v>
      </c>
      <c r="C22" s="37" t="s">
        <v>32</v>
      </c>
      <c r="D22" s="47">
        <f t="shared" si="5"/>
        <v>0.61111111111111116</v>
      </c>
      <c r="E22" s="47">
        <f t="shared" si="6"/>
        <v>0.61805555555555558</v>
      </c>
      <c r="F22" s="47">
        <f t="shared" si="7"/>
        <v>0.625</v>
      </c>
      <c r="G22" s="44">
        <v>0.64583333333333337</v>
      </c>
      <c r="H22" s="55"/>
    </row>
    <row r="23" spans="1:16" ht="14.4" x14ac:dyDescent="0.3">
      <c r="A23" s="37" t="s">
        <v>37</v>
      </c>
      <c r="B23" s="39" t="s">
        <v>57</v>
      </c>
      <c r="C23" s="37" t="s">
        <v>32</v>
      </c>
      <c r="D23" s="47">
        <f t="shared" si="5"/>
        <v>0.61111111111111116</v>
      </c>
      <c r="E23" s="47">
        <f t="shared" si="6"/>
        <v>0.61805555555555558</v>
      </c>
      <c r="F23" s="47">
        <f t="shared" si="7"/>
        <v>0.625</v>
      </c>
      <c r="G23" s="44">
        <v>0.64583333333333337</v>
      </c>
      <c r="H23" s="55"/>
    </row>
    <row r="24" spans="1:16" ht="14.4" x14ac:dyDescent="0.3">
      <c r="A24" s="37" t="s">
        <v>41</v>
      </c>
      <c r="B24" s="39" t="s">
        <v>46</v>
      </c>
      <c r="C24" s="37" t="s">
        <v>32</v>
      </c>
      <c r="D24" s="47">
        <f t="shared" si="5"/>
        <v>0.625</v>
      </c>
      <c r="E24" s="47">
        <f t="shared" si="6"/>
        <v>0.63194444444444442</v>
      </c>
      <c r="F24" s="47">
        <f t="shared" si="7"/>
        <v>0.63888888888888884</v>
      </c>
      <c r="G24" s="44">
        <v>0.66666666666666663</v>
      </c>
      <c r="H24" s="66"/>
    </row>
  </sheetData>
  <mergeCells count="1">
    <mergeCell ref="A8:E8"/>
  </mergeCells>
  <printOptions horizontalCentered="1"/>
  <pageMargins left="0.7" right="0.7" top="0.75" bottom="0.75" header="0" footer="0"/>
  <pageSetup scale="130" orientation="landscape"/>
  <headerFooter>
    <oddFooter>&amp;L&amp;D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999"/>
  <sheetViews>
    <sheetView workbookViewId="0"/>
  </sheetViews>
  <sheetFormatPr defaultColWidth="14.44140625" defaultRowHeight="15" customHeight="1" x14ac:dyDescent="0.3"/>
  <cols>
    <col min="1" max="1" width="21.109375" customWidth="1"/>
    <col min="2" max="2" width="20.33203125" customWidth="1"/>
    <col min="3" max="4" width="13.88671875" customWidth="1"/>
    <col min="5" max="6" width="8.6640625" customWidth="1"/>
    <col min="7" max="7" width="8.6640625" hidden="1" customWidth="1"/>
    <col min="8" max="8" width="11.33203125" customWidth="1"/>
    <col min="9" max="9" width="12.88671875" hidden="1" customWidth="1"/>
    <col min="10" max="11" width="8.6640625" customWidth="1"/>
    <col min="12" max="12" width="10.109375" hidden="1" customWidth="1"/>
    <col min="13" max="15" width="8.6640625" hidden="1" customWidth="1"/>
    <col min="16" max="27" width="8.6640625" customWidth="1"/>
  </cols>
  <sheetData>
    <row r="1" spans="1:16" ht="21" x14ac:dyDescent="0.4">
      <c r="A1" s="1" t="s">
        <v>0</v>
      </c>
      <c r="B1" s="2"/>
      <c r="C1" s="2"/>
      <c r="D1" s="2"/>
      <c r="E1" s="2"/>
      <c r="M1" s="4" t="s">
        <v>1</v>
      </c>
      <c r="N1" s="4" t="s">
        <v>2</v>
      </c>
      <c r="O1" s="4" t="s">
        <v>3</v>
      </c>
    </row>
    <row r="2" spans="1:16" ht="21" hidden="1" x14ac:dyDescent="0.4">
      <c r="A2" s="2" t="s">
        <v>4</v>
      </c>
      <c r="B2" s="2"/>
      <c r="C2" s="2"/>
      <c r="D2" s="2"/>
      <c r="E2" s="2"/>
      <c r="I2" s="4" t="s">
        <v>5</v>
      </c>
      <c r="J2" s="5">
        <v>6.9444444444444441E-3</v>
      </c>
      <c r="L2" s="4" t="s">
        <v>6</v>
      </c>
      <c r="M2" s="5">
        <v>2.0833333333333332E-2</v>
      </c>
      <c r="N2" s="5">
        <f t="shared" ref="N2:N8" si="0">+M2-$J$2</f>
        <v>1.3888888888888888E-2</v>
      </c>
      <c r="O2" s="5">
        <f t="shared" ref="O2:O5" si="1">+N2-$J$3</f>
        <v>6.9444444444444441E-3</v>
      </c>
      <c r="P2" s="5"/>
    </row>
    <row r="3" spans="1:16" ht="14.4" hidden="1" x14ac:dyDescent="0.3">
      <c r="A3" s="9" t="s">
        <v>7</v>
      </c>
      <c r="I3" s="4" t="s">
        <v>9</v>
      </c>
      <c r="J3" s="5">
        <v>6.9444444444444441E-3</v>
      </c>
      <c r="L3" s="4" t="s">
        <v>8</v>
      </c>
      <c r="M3" s="5">
        <v>4.1666666666666664E-2</v>
      </c>
      <c r="N3" s="5">
        <f t="shared" si="0"/>
        <v>3.4722222222222224E-2</v>
      </c>
      <c r="O3" s="5">
        <f t="shared" si="1"/>
        <v>2.777777777777778E-2</v>
      </c>
      <c r="P3" s="5"/>
    </row>
    <row r="4" spans="1:16" ht="14.4" hidden="1" x14ac:dyDescent="0.3">
      <c r="I4" s="4" t="s">
        <v>10</v>
      </c>
      <c r="J4" s="5">
        <v>1.0416666666666666E-2</v>
      </c>
      <c r="L4" s="4" t="s">
        <v>11</v>
      </c>
      <c r="M4" s="5">
        <v>5.5555555555555552E-2</v>
      </c>
      <c r="N4" s="5">
        <f t="shared" si="0"/>
        <v>4.8611111111111105E-2</v>
      </c>
      <c r="O4" s="5">
        <f t="shared" si="1"/>
        <v>4.1666666666666657E-2</v>
      </c>
      <c r="P4" s="5"/>
    </row>
    <row r="5" spans="1:16" ht="14.4" hidden="1" x14ac:dyDescent="0.3">
      <c r="I5" s="4" t="s">
        <v>12</v>
      </c>
      <c r="J5" s="5">
        <v>6.9444444444444441E-3</v>
      </c>
      <c r="L5" s="11" t="s">
        <v>13</v>
      </c>
      <c r="M5" s="5">
        <v>3.4722222222222203E-2</v>
      </c>
      <c r="N5" s="5">
        <f t="shared" si="0"/>
        <v>2.7777777777777759E-2</v>
      </c>
      <c r="O5" s="5">
        <f t="shared" si="1"/>
        <v>2.0833333333333315E-2</v>
      </c>
      <c r="P5" s="5"/>
    </row>
    <row r="6" spans="1:16" ht="14.4" hidden="1" x14ac:dyDescent="0.3">
      <c r="B6" s="12" t="s">
        <v>14</v>
      </c>
      <c r="C6" s="11" t="s">
        <v>15</v>
      </c>
      <c r="D6" s="11"/>
      <c r="E6" s="13" t="s">
        <v>16</v>
      </c>
      <c r="F6" s="14" t="s">
        <v>17</v>
      </c>
      <c r="I6" s="15"/>
      <c r="J6" s="15"/>
      <c r="L6" s="4" t="s">
        <v>10</v>
      </c>
      <c r="M6" s="5">
        <v>2.4305555555555556E-2</v>
      </c>
      <c r="N6" s="5">
        <f t="shared" si="0"/>
        <v>1.7361111111111112E-2</v>
      </c>
      <c r="O6" s="5">
        <f>+N6-$J$4</f>
        <v>6.9444444444444458E-3</v>
      </c>
      <c r="P6" s="5"/>
    </row>
    <row r="7" spans="1:16" ht="14.4" x14ac:dyDescent="0.3">
      <c r="C7" s="4"/>
      <c r="D7" s="4"/>
      <c r="L7" s="15" t="s">
        <v>12</v>
      </c>
      <c r="M7" s="5">
        <v>2.0833333333333332E-2</v>
      </c>
      <c r="N7" s="5">
        <f t="shared" si="0"/>
        <v>1.3888888888888888E-2</v>
      </c>
      <c r="O7" s="5">
        <f>+N7-$J$5</f>
        <v>6.9444444444444441E-3</v>
      </c>
    </row>
    <row r="8" spans="1:16" ht="21" x14ac:dyDescent="0.4">
      <c r="A8" s="93" t="s">
        <v>22</v>
      </c>
      <c r="B8" s="92"/>
      <c r="C8" s="92"/>
      <c r="D8" s="92"/>
      <c r="E8" s="92"/>
      <c r="F8" s="92"/>
      <c r="G8" s="92"/>
      <c r="H8" s="92"/>
      <c r="J8" s="15"/>
      <c r="K8" s="15"/>
      <c r="L8" s="4" t="s">
        <v>19</v>
      </c>
      <c r="M8" s="5">
        <v>2.0833333333333332E-2</v>
      </c>
      <c r="N8" s="5">
        <f t="shared" si="0"/>
        <v>1.3888888888888888E-2</v>
      </c>
      <c r="O8" s="5">
        <f>+N8-$J$3</f>
        <v>6.9444444444444441E-3</v>
      </c>
    </row>
    <row r="9" spans="1:16" ht="14.4" x14ac:dyDescent="0.3">
      <c r="A9" s="16" t="s">
        <v>20</v>
      </c>
      <c r="B9" s="17"/>
      <c r="C9" s="18" t="s">
        <v>21</v>
      </c>
      <c r="D9" s="18" t="s">
        <v>23</v>
      </c>
      <c r="E9" s="19" t="s">
        <v>24</v>
      </c>
      <c r="F9" s="19" t="s">
        <v>25</v>
      </c>
      <c r="G9" s="19" t="s">
        <v>26</v>
      </c>
      <c r="H9" s="19" t="s">
        <v>27</v>
      </c>
      <c r="I9" s="19" t="s">
        <v>31</v>
      </c>
      <c r="J9" s="5"/>
      <c r="P9" s="15"/>
    </row>
    <row r="10" spans="1:16" ht="14.4" hidden="1" x14ac:dyDescent="0.3">
      <c r="A10" s="24" t="s">
        <v>33</v>
      </c>
      <c r="B10" s="22" t="s">
        <v>34</v>
      </c>
      <c r="C10" s="23" t="s">
        <v>32</v>
      </c>
      <c r="D10" s="23"/>
      <c r="E10" s="28">
        <f t="shared" ref="E10:E12" si="2">IF(OR(A10="400mH",A10="110mH",A10="100mH"),H10-$M$7,IF(OR(A10="4x400m",A10="4x100m"),H10-$M$6,IF(A10="PV",H10-$M$4,(IF(A10="HJ",H10-$M$3,(IF(OR(A10="DT",A10="JT",A10="LJ",A10="TJ",A10="JT",A10="HT",A10="SP"),H10-$M$5,H10-$M$2)))))))</f>
        <v>0.34027777777777779</v>
      </c>
      <c r="F10" s="28">
        <f t="shared" ref="F10:F12" si="3">IF(OR(A10="400mH",A10="110mH",A10="100mH"),H10-$N$7,IF(OR(A10="4x400m",A10="4x100m"),H10-$N$6,IF(A10="PV",H10-$N$4,(IF(A10="HJ",H10-$N$3,(IF(OR(A10="DT",A10="JT",A10="LJ",A10="TJ",A10="JT",A10="HT",A10="SP"),H10-$N$5,H10-$N$2)))))))</f>
        <v>0.34722222222222227</v>
      </c>
      <c r="G10" s="28">
        <f t="shared" ref="G10:G40" si="4">IF(A10="PV",H10-$O$4,(IF(A10="HJ",H10-$O$3,(IF(OR(A10="DT",A10="JT",A10="LJ",A10="TJ",A10="JT",A10="HT",A10="SP"),H10-$O$5,H10-$O$2)))))</f>
        <v>0.35416666666666669</v>
      </c>
      <c r="H10" s="33">
        <v>0.375</v>
      </c>
      <c r="I10" s="43" t="s">
        <v>40</v>
      </c>
      <c r="J10" s="15"/>
      <c r="K10" s="4"/>
      <c r="L10" s="4"/>
      <c r="P10" s="5"/>
    </row>
    <row r="11" spans="1:16" ht="14.4" hidden="1" x14ac:dyDescent="0.3">
      <c r="A11" s="24" t="s">
        <v>41</v>
      </c>
      <c r="B11" s="22" t="s">
        <v>42</v>
      </c>
      <c r="C11" s="23" t="s">
        <v>32</v>
      </c>
      <c r="D11" s="23"/>
      <c r="E11" s="28">
        <f t="shared" si="2"/>
        <v>0.35416666666666663</v>
      </c>
      <c r="F11" s="28">
        <f t="shared" si="3"/>
        <v>0.3611111111111111</v>
      </c>
      <c r="G11" s="28">
        <f t="shared" si="4"/>
        <v>0.36805555555555552</v>
      </c>
      <c r="H11" s="33">
        <v>0.39583333333333331</v>
      </c>
      <c r="I11" s="43" t="s">
        <v>45</v>
      </c>
      <c r="J11" s="5"/>
      <c r="P11" s="5"/>
    </row>
    <row r="12" spans="1:16" ht="14.4" hidden="1" x14ac:dyDescent="0.3">
      <c r="A12" s="24" t="s">
        <v>43</v>
      </c>
      <c r="B12" s="46" t="s">
        <v>34</v>
      </c>
      <c r="C12" s="23" t="s">
        <v>32</v>
      </c>
      <c r="D12" s="23"/>
      <c r="E12" s="28">
        <f t="shared" si="2"/>
        <v>0.3611111111111111</v>
      </c>
      <c r="F12" s="28">
        <f t="shared" si="3"/>
        <v>0.36805555555555558</v>
      </c>
      <c r="G12" s="28">
        <f t="shared" si="4"/>
        <v>0.375</v>
      </c>
      <c r="H12" s="33">
        <v>0.39583333333333331</v>
      </c>
      <c r="I12" s="43" t="s">
        <v>49</v>
      </c>
      <c r="J12" s="5"/>
      <c r="P12" s="5"/>
    </row>
    <row r="13" spans="1:16" ht="15.6" x14ac:dyDescent="0.3">
      <c r="A13" s="25" t="s">
        <v>50</v>
      </c>
      <c r="B13" s="52" t="s">
        <v>51</v>
      </c>
      <c r="C13" s="53" t="s">
        <v>32</v>
      </c>
      <c r="D13" s="54">
        <v>1</v>
      </c>
      <c r="E13" s="42">
        <f t="shared" ref="E13:E14" si="5">IF(A13="PV",H13-$M$4,(IF(A13="HJ",H13-$M$3,(IF(OR(A13="DT",A13="JT",A13="LJ",A13="TJ",A13="JT",A13="HT",A13="SP"),H13-$M$5,H13-$M$2)))))</f>
        <v>0.35416666666666669</v>
      </c>
      <c r="F13" s="42">
        <f t="shared" ref="F13:F14" si="6">IF(A13="PV",H13-$N$4,(IF(A13="HJ",H13-$N$3,(IF(OR(A13="DT",A13="JT",A13="LJ",A13="TJ",A13="JT",A13="HT",A13="SP"),H13-$N$5,H13-$N$2)))))</f>
        <v>0.3611111111111111</v>
      </c>
      <c r="G13" s="42">
        <f t="shared" si="4"/>
        <v>0.36805555555555558</v>
      </c>
      <c r="H13" s="44">
        <v>0.375</v>
      </c>
      <c r="I13" s="36"/>
      <c r="J13" s="5"/>
      <c r="P13" s="5"/>
    </row>
    <row r="14" spans="1:16" ht="15.6" x14ac:dyDescent="0.3">
      <c r="A14" s="25" t="s">
        <v>61</v>
      </c>
      <c r="B14" s="56" t="s">
        <v>62</v>
      </c>
      <c r="C14" s="53" t="s">
        <v>32</v>
      </c>
      <c r="D14" s="54">
        <v>1</v>
      </c>
      <c r="E14" s="42">
        <f t="shared" si="5"/>
        <v>0.36805555555555558</v>
      </c>
      <c r="F14" s="42">
        <f t="shared" si="6"/>
        <v>0.375</v>
      </c>
      <c r="G14" s="42">
        <f t="shared" si="4"/>
        <v>0.38194444444444448</v>
      </c>
      <c r="H14" s="44">
        <v>0.3888888888888889</v>
      </c>
      <c r="I14" s="57"/>
      <c r="J14" s="5"/>
      <c r="P14" s="5"/>
    </row>
    <row r="15" spans="1:16" ht="14.4" hidden="1" x14ac:dyDescent="0.3">
      <c r="A15" s="24" t="s">
        <v>59</v>
      </c>
      <c r="B15" s="22" t="s">
        <v>34</v>
      </c>
      <c r="C15" s="53" t="s">
        <v>64</v>
      </c>
      <c r="D15" s="54"/>
      <c r="E15" s="42">
        <f t="shared" ref="E15:E40" si="7">IF(OR(A15="400mH",A15="110mH",A15="100mH"),H15-$M$7,IF(OR(A15="4x400m",A15="4x100m"),H15-$M$6,IF(A15="PV",H15-$M$4,(IF(A15="HJ",H15-$M$3,(IF(OR(A15="DT",A15="JT",A15="LJ",A15="TJ",A15="JT",A15="HT",A15="SP"),H15-$M$5,H15-$M$2)))))))</f>
        <v>0.38194444444444442</v>
      </c>
      <c r="F15" s="42">
        <f t="shared" ref="F15:F40" si="8">IF(OR(A15="400mH",A15="110mH",A15="100mH"),H15-$N$7,IF(OR(A15="4x400m",A15="4x100m"),H15-$N$6,IF(A15="PV",H15-$N$4,(IF(A15="HJ",H15-$N$3,(IF(OR(A15="DT",A15="JT",A15="LJ",A15="TJ",A15="JT",A15="HT",A15="SP"),H15-$N$5,H15-$N$2)))))))</f>
        <v>0.3888888888888889</v>
      </c>
      <c r="G15" s="42">
        <f t="shared" si="4"/>
        <v>0.39583333333333337</v>
      </c>
      <c r="H15" s="44">
        <v>0.4375</v>
      </c>
      <c r="I15" s="34"/>
    </row>
    <row r="16" spans="1:16" ht="14.4" hidden="1" x14ac:dyDescent="0.3">
      <c r="A16" s="24" t="s">
        <v>68</v>
      </c>
      <c r="B16" s="22" t="s">
        <v>69</v>
      </c>
      <c r="C16" s="53" t="s">
        <v>64</v>
      </c>
      <c r="D16" s="54"/>
      <c r="E16" s="42">
        <f t="shared" si="7"/>
        <v>0.3923611111111111</v>
      </c>
      <c r="F16" s="42">
        <f t="shared" si="8"/>
        <v>0.39930555555555558</v>
      </c>
      <c r="G16" s="42">
        <f t="shared" si="4"/>
        <v>0.40625</v>
      </c>
      <c r="H16" s="44">
        <v>0.42708333333333331</v>
      </c>
      <c r="I16" s="43"/>
    </row>
    <row r="17" spans="1:16" ht="15.6" hidden="1" x14ac:dyDescent="0.3">
      <c r="A17" s="21" t="s">
        <v>43</v>
      </c>
      <c r="B17" s="22" t="s">
        <v>30</v>
      </c>
      <c r="C17" s="53" t="s">
        <v>64</v>
      </c>
      <c r="D17" s="54"/>
      <c r="E17" s="42">
        <f t="shared" si="7"/>
        <v>0.44444444444444448</v>
      </c>
      <c r="F17" s="42">
        <f t="shared" si="8"/>
        <v>0.45138888888888895</v>
      </c>
      <c r="G17" s="42">
        <f t="shared" si="4"/>
        <v>0.45833333333333337</v>
      </c>
      <c r="H17" s="44">
        <v>0.47916666666666669</v>
      </c>
      <c r="I17" s="34"/>
    </row>
    <row r="18" spans="1:16" ht="15.6" x14ac:dyDescent="0.3">
      <c r="A18" s="48" t="s">
        <v>71</v>
      </c>
      <c r="B18" s="64" t="s">
        <v>72</v>
      </c>
      <c r="C18" s="65" t="s">
        <v>47</v>
      </c>
      <c r="D18" s="54" t="s">
        <v>48</v>
      </c>
      <c r="E18" s="42">
        <f t="shared" si="7"/>
        <v>0.3888888888888889</v>
      </c>
      <c r="F18" s="42">
        <f t="shared" si="8"/>
        <v>0.39583333333333331</v>
      </c>
      <c r="G18" s="42">
        <f t="shared" si="4"/>
        <v>0.40277777777777779</v>
      </c>
      <c r="H18" s="44">
        <v>0.40972222222222221</v>
      </c>
      <c r="I18" s="45"/>
      <c r="P18" s="5"/>
    </row>
    <row r="19" spans="1:16" ht="15.6" x14ac:dyDescent="0.3">
      <c r="A19" s="35" t="s">
        <v>73</v>
      </c>
      <c r="B19" s="38" t="s">
        <v>39</v>
      </c>
      <c r="C19" s="60" t="s">
        <v>54</v>
      </c>
      <c r="D19" s="54" t="s">
        <v>74</v>
      </c>
      <c r="E19" s="42">
        <f t="shared" si="7"/>
        <v>0.40625</v>
      </c>
      <c r="F19" s="42">
        <f t="shared" si="8"/>
        <v>0.41319444444444442</v>
      </c>
      <c r="G19" s="42">
        <f t="shared" si="4"/>
        <v>0.4201388888888889</v>
      </c>
      <c r="H19" s="44">
        <v>0.42708333333333331</v>
      </c>
      <c r="I19" s="61"/>
    </row>
    <row r="20" spans="1:16" ht="15.6" x14ac:dyDescent="0.3">
      <c r="A20" s="35" t="s">
        <v>73</v>
      </c>
      <c r="B20" s="62" t="s">
        <v>60</v>
      </c>
      <c r="C20" s="60" t="s">
        <v>54</v>
      </c>
      <c r="D20" s="54" t="s">
        <v>48</v>
      </c>
      <c r="E20" s="42">
        <f t="shared" si="7"/>
        <v>0.41319444444444448</v>
      </c>
      <c r="F20" s="42">
        <f t="shared" si="8"/>
        <v>0.4201388888888889</v>
      </c>
      <c r="G20" s="42">
        <f t="shared" si="4"/>
        <v>0.42708333333333337</v>
      </c>
      <c r="H20" s="44">
        <v>0.43402777777777779</v>
      </c>
      <c r="I20" s="45"/>
    </row>
    <row r="21" spans="1:16" ht="15.75" customHeight="1" x14ac:dyDescent="0.3">
      <c r="A21" s="35" t="s">
        <v>76</v>
      </c>
      <c r="B21" s="62" t="s">
        <v>39</v>
      </c>
      <c r="C21" s="60" t="s">
        <v>32</v>
      </c>
      <c r="D21" s="54">
        <v>1</v>
      </c>
      <c r="E21" s="42">
        <f t="shared" si="7"/>
        <v>0.4236111111111111</v>
      </c>
      <c r="F21" s="42">
        <f t="shared" si="8"/>
        <v>0.43055555555555552</v>
      </c>
      <c r="G21" s="42">
        <f t="shared" si="4"/>
        <v>0.4375</v>
      </c>
      <c r="H21" s="44">
        <v>0.44444444444444442</v>
      </c>
      <c r="I21" s="36"/>
    </row>
    <row r="22" spans="1:16" ht="15.75" customHeight="1" x14ac:dyDescent="0.3">
      <c r="A22" s="35" t="s">
        <v>76</v>
      </c>
      <c r="B22" s="62" t="s">
        <v>39</v>
      </c>
      <c r="C22" s="60" t="s">
        <v>32</v>
      </c>
      <c r="D22" s="54">
        <v>2</v>
      </c>
      <c r="E22" s="42">
        <f t="shared" si="7"/>
        <v>0.43055555555555558</v>
      </c>
      <c r="F22" s="42">
        <f t="shared" si="8"/>
        <v>0.4375</v>
      </c>
      <c r="G22" s="42">
        <f t="shared" si="4"/>
        <v>0.44444444444444448</v>
      </c>
      <c r="H22" s="44">
        <v>0.4513888888888889</v>
      </c>
      <c r="I22" s="45"/>
    </row>
    <row r="23" spans="1:16" ht="15.75" customHeight="1" x14ac:dyDescent="0.3">
      <c r="A23" s="35" t="s">
        <v>76</v>
      </c>
      <c r="B23" s="62" t="s">
        <v>60</v>
      </c>
      <c r="C23" s="60" t="s">
        <v>32</v>
      </c>
      <c r="D23" s="54">
        <v>1</v>
      </c>
      <c r="E23" s="42">
        <f t="shared" si="7"/>
        <v>0.44027777777777782</v>
      </c>
      <c r="F23" s="42">
        <f t="shared" si="8"/>
        <v>0.44722222222222224</v>
      </c>
      <c r="G23" s="42">
        <f t="shared" si="4"/>
        <v>0.45416666666666672</v>
      </c>
      <c r="H23" s="44">
        <v>0.46111111111111114</v>
      </c>
      <c r="I23" s="45"/>
    </row>
    <row r="24" spans="1:16" ht="15.75" hidden="1" customHeight="1" x14ac:dyDescent="0.3">
      <c r="A24" s="35" t="s">
        <v>76</v>
      </c>
      <c r="B24" s="62" t="s">
        <v>60</v>
      </c>
      <c r="C24" s="60" t="s">
        <v>32</v>
      </c>
      <c r="D24" s="54" t="s">
        <v>78</v>
      </c>
      <c r="E24" s="42">
        <f t="shared" si="7"/>
        <v>0.48194444444444445</v>
      </c>
      <c r="F24" s="42">
        <f t="shared" si="8"/>
        <v>0.48888888888888887</v>
      </c>
      <c r="G24" s="42">
        <f t="shared" si="4"/>
        <v>0.49583333333333335</v>
      </c>
      <c r="H24" s="44">
        <v>0.50277777777777777</v>
      </c>
      <c r="I24" s="43"/>
    </row>
    <row r="25" spans="1:16" ht="15.75" hidden="1" customHeight="1" x14ac:dyDescent="0.3">
      <c r="A25" s="35" t="s">
        <v>76</v>
      </c>
      <c r="B25" s="62" t="s">
        <v>60</v>
      </c>
      <c r="C25" s="60" t="s">
        <v>32</v>
      </c>
      <c r="D25" s="54" t="s">
        <v>79</v>
      </c>
      <c r="E25" s="42">
        <f t="shared" si="7"/>
        <v>0.52361111111111103</v>
      </c>
      <c r="F25" s="42">
        <f t="shared" si="8"/>
        <v>0.53055555555555556</v>
      </c>
      <c r="G25" s="42">
        <f t="shared" si="4"/>
        <v>0.53749999999999998</v>
      </c>
      <c r="H25" s="44">
        <v>0.5444444444444444</v>
      </c>
      <c r="I25" s="43"/>
    </row>
    <row r="26" spans="1:16" ht="15.75" hidden="1" customHeight="1" x14ac:dyDescent="0.3">
      <c r="A26" s="35" t="s">
        <v>76</v>
      </c>
      <c r="B26" s="62" t="s">
        <v>60</v>
      </c>
      <c r="C26" s="60" t="s">
        <v>32</v>
      </c>
      <c r="D26" s="54" t="s">
        <v>80</v>
      </c>
      <c r="E26" s="42">
        <f t="shared" si="7"/>
        <v>0.56527777777777777</v>
      </c>
      <c r="F26" s="42">
        <f t="shared" si="8"/>
        <v>0.5722222222222223</v>
      </c>
      <c r="G26" s="42">
        <f t="shared" si="4"/>
        <v>0.57916666666666672</v>
      </c>
      <c r="H26" s="44">
        <v>0.58611111111111114</v>
      </c>
      <c r="I26" s="43"/>
    </row>
    <row r="27" spans="1:16" ht="15.75" customHeight="1" x14ac:dyDescent="0.3">
      <c r="A27" s="35" t="s">
        <v>76</v>
      </c>
      <c r="B27" s="62" t="s">
        <v>60</v>
      </c>
      <c r="C27" s="60" t="s">
        <v>32</v>
      </c>
      <c r="D27" s="54">
        <v>2</v>
      </c>
      <c r="E27" s="42">
        <f t="shared" si="7"/>
        <v>0.44722222222222224</v>
      </c>
      <c r="F27" s="42">
        <f t="shared" si="8"/>
        <v>0.45416666666666666</v>
      </c>
      <c r="G27" s="42">
        <f t="shared" si="4"/>
        <v>0.46111111111111114</v>
      </c>
      <c r="H27" s="44">
        <v>0.46805555555555556</v>
      </c>
      <c r="I27" s="45"/>
    </row>
    <row r="28" spans="1:16" ht="15.75" customHeight="1" x14ac:dyDescent="0.3">
      <c r="A28" s="35" t="s">
        <v>82</v>
      </c>
      <c r="B28" s="38" t="s">
        <v>57</v>
      </c>
      <c r="C28" s="60" t="s">
        <v>32</v>
      </c>
      <c r="D28" s="54">
        <v>1</v>
      </c>
      <c r="E28" s="42">
        <f t="shared" si="7"/>
        <v>0.45555555555555555</v>
      </c>
      <c r="F28" s="42">
        <f t="shared" si="8"/>
        <v>0.46249999999999997</v>
      </c>
      <c r="G28" s="42">
        <f t="shared" si="4"/>
        <v>0.46944444444444444</v>
      </c>
      <c r="H28" s="44">
        <v>0.47638888888888886</v>
      </c>
      <c r="I28" s="45"/>
    </row>
    <row r="29" spans="1:16" ht="15.75" customHeight="1" x14ac:dyDescent="0.3">
      <c r="A29" s="35" t="s">
        <v>82</v>
      </c>
      <c r="B29" s="38" t="s">
        <v>57</v>
      </c>
      <c r="C29" s="60" t="s">
        <v>32</v>
      </c>
      <c r="D29" s="54">
        <v>2</v>
      </c>
      <c r="E29" s="42">
        <f t="shared" si="7"/>
        <v>0.46250000000000002</v>
      </c>
      <c r="F29" s="42">
        <f t="shared" si="8"/>
        <v>0.46944444444444444</v>
      </c>
      <c r="G29" s="42">
        <f t="shared" si="4"/>
        <v>0.47638888888888892</v>
      </c>
      <c r="H29" s="44">
        <v>0.48333333333333334</v>
      </c>
      <c r="I29" s="61"/>
    </row>
    <row r="30" spans="1:16" ht="15.75" customHeight="1" x14ac:dyDescent="0.3">
      <c r="A30" s="35" t="s">
        <v>82</v>
      </c>
      <c r="B30" s="62" t="s">
        <v>46</v>
      </c>
      <c r="C30" s="60" t="s">
        <v>32</v>
      </c>
      <c r="D30" s="54">
        <v>1</v>
      </c>
      <c r="E30" s="42">
        <f t="shared" si="7"/>
        <v>0.4777777777777778</v>
      </c>
      <c r="F30" s="42">
        <f t="shared" si="8"/>
        <v>0.48472222222222222</v>
      </c>
      <c r="G30" s="42">
        <f t="shared" si="4"/>
        <v>0.4916666666666667</v>
      </c>
      <c r="H30" s="44">
        <v>0.49861111111111112</v>
      </c>
      <c r="I30" s="61"/>
    </row>
    <row r="31" spans="1:16" ht="15.75" customHeight="1" x14ac:dyDescent="0.3">
      <c r="A31" s="35" t="s">
        <v>82</v>
      </c>
      <c r="B31" s="62" t="s">
        <v>46</v>
      </c>
      <c r="C31" s="60" t="s">
        <v>32</v>
      </c>
      <c r="D31" s="54">
        <v>2</v>
      </c>
      <c r="E31" s="42">
        <f t="shared" si="7"/>
        <v>0.48472222222222222</v>
      </c>
      <c r="F31" s="42">
        <f t="shared" si="8"/>
        <v>0.49166666666666664</v>
      </c>
      <c r="G31" s="42">
        <f t="shared" si="4"/>
        <v>0.49861111111111112</v>
      </c>
      <c r="H31" s="44">
        <v>0.50555555555555554</v>
      </c>
      <c r="I31" s="61"/>
    </row>
    <row r="32" spans="1:16" ht="15.75" hidden="1" customHeight="1" x14ac:dyDescent="0.3">
      <c r="A32" s="35" t="s">
        <v>63</v>
      </c>
      <c r="B32" s="62" t="s">
        <v>69</v>
      </c>
      <c r="C32" s="60" t="s">
        <v>54</v>
      </c>
      <c r="D32" s="60"/>
      <c r="E32" s="42">
        <f t="shared" si="7"/>
        <v>0.47569444444444448</v>
      </c>
      <c r="F32" s="42">
        <f t="shared" si="8"/>
        <v>0.4826388888888889</v>
      </c>
      <c r="G32" s="42">
        <f t="shared" si="4"/>
        <v>0.48958333333333337</v>
      </c>
      <c r="H32" s="44">
        <v>0.49652777777777779</v>
      </c>
      <c r="I32" s="61">
        <v>14</v>
      </c>
    </row>
    <row r="33" spans="1:9" ht="15.75" hidden="1" customHeight="1" x14ac:dyDescent="0.3">
      <c r="A33" s="35" t="s">
        <v>63</v>
      </c>
      <c r="B33" s="62" t="s">
        <v>42</v>
      </c>
      <c r="C33" s="53" t="s">
        <v>64</v>
      </c>
      <c r="D33" s="53"/>
      <c r="E33" s="42">
        <f t="shared" si="7"/>
        <v>0.4826388888888889</v>
      </c>
      <c r="F33" s="42">
        <f t="shared" si="8"/>
        <v>0.48958333333333331</v>
      </c>
      <c r="G33" s="42">
        <f t="shared" si="4"/>
        <v>0.49652777777777779</v>
      </c>
      <c r="H33" s="44">
        <v>0.50347222222222221</v>
      </c>
      <c r="I33" s="36">
        <v>6</v>
      </c>
    </row>
    <row r="34" spans="1:9" ht="15.75" hidden="1" customHeight="1" x14ac:dyDescent="0.3">
      <c r="A34" s="21" t="s">
        <v>75</v>
      </c>
      <c r="B34" s="22" t="s">
        <v>69</v>
      </c>
      <c r="C34" s="23" t="s">
        <v>32</v>
      </c>
      <c r="D34" s="23"/>
      <c r="E34" s="42">
        <f t="shared" si="7"/>
        <v>0.54861111111111116</v>
      </c>
      <c r="F34" s="42">
        <f t="shared" si="8"/>
        <v>0.55555555555555558</v>
      </c>
      <c r="G34" s="42">
        <f t="shared" si="4"/>
        <v>0.5625</v>
      </c>
      <c r="H34" s="44">
        <v>0.58333333333333337</v>
      </c>
      <c r="I34" s="34">
        <v>6</v>
      </c>
    </row>
    <row r="35" spans="1:9" ht="15.75" hidden="1" customHeight="1" x14ac:dyDescent="0.3">
      <c r="A35" s="24" t="s">
        <v>29</v>
      </c>
      <c r="B35" s="22" t="s">
        <v>69</v>
      </c>
      <c r="C35" s="23" t="s">
        <v>32</v>
      </c>
      <c r="D35" s="23"/>
      <c r="E35" s="42">
        <f t="shared" si="7"/>
        <v>0.54861111111111116</v>
      </c>
      <c r="F35" s="42">
        <f t="shared" si="8"/>
        <v>0.55555555555555558</v>
      </c>
      <c r="G35" s="42">
        <f t="shared" si="4"/>
        <v>0.5625</v>
      </c>
      <c r="H35" s="44">
        <v>0.58333333333333337</v>
      </c>
      <c r="I35" s="34">
        <v>8</v>
      </c>
    </row>
    <row r="36" spans="1:9" ht="15.75" hidden="1" customHeight="1" x14ac:dyDescent="0.3">
      <c r="A36" s="24" t="s">
        <v>59</v>
      </c>
      <c r="B36" s="22" t="s">
        <v>30</v>
      </c>
      <c r="C36" s="23" t="s">
        <v>32</v>
      </c>
      <c r="D36" s="23"/>
      <c r="E36" s="42">
        <f t="shared" si="7"/>
        <v>0.54861111111111105</v>
      </c>
      <c r="F36" s="42">
        <f t="shared" si="8"/>
        <v>0.55555555555555558</v>
      </c>
      <c r="G36" s="42">
        <f t="shared" si="4"/>
        <v>0.5625</v>
      </c>
      <c r="H36" s="44">
        <v>0.60416666666666663</v>
      </c>
      <c r="I36" s="43" t="s">
        <v>89</v>
      </c>
    </row>
    <row r="37" spans="1:9" ht="15.75" hidden="1" customHeight="1" x14ac:dyDescent="0.3">
      <c r="A37" s="35" t="s">
        <v>90</v>
      </c>
      <c r="B37" s="62" t="s">
        <v>34</v>
      </c>
      <c r="C37" s="53" t="s">
        <v>91</v>
      </c>
      <c r="D37" s="53"/>
      <c r="E37" s="42">
        <f t="shared" si="7"/>
        <v>0.48958333333333331</v>
      </c>
      <c r="F37" s="42">
        <f t="shared" si="8"/>
        <v>0.49652777777777773</v>
      </c>
      <c r="G37" s="42">
        <f t="shared" si="4"/>
        <v>0.50347222222222221</v>
      </c>
      <c r="H37" s="44">
        <v>0.51041666666666663</v>
      </c>
      <c r="I37" s="45"/>
    </row>
    <row r="38" spans="1:9" ht="15.75" hidden="1" customHeight="1" x14ac:dyDescent="0.3">
      <c r="A38" s="35" t="s">
        <v>36</v>
      </c>
      <c r="B38" s="38" t="s">
        <v>30</v>
      </c>
      <c r="C38" s="75" t="s">
        <v>92</v>
      </c>
      <c r="D38" s="75"/>
      <c r="E38" s="42">
        <f t="shared" si="7"/>
        <v>0.49652777777777785</v>
      </c>
      <c r="F38" s="42">
        <f t="shared" si="8"/>
        <v>0.50347222222222232</v>
      </c>
      <c r="G38" s="42">
        <f t="shared" si="4"/>
        <v>0.51041666666666674</v>
      </c>
      <c r="H38" s="44">
        <v>0.51736111111111116</v>
      </c>
      <c r="I38" s="61"/>
    </row>
    <row r="39" spans="1:9" ht="15.75" hidden="1" customHeight="1" x14ac:dyDescent="0.3">
      <c r="A39" s="35" t="s">
        <v>36</v>
      </c>
      <c r="B39" s="38" t="s">
        <v>69</v>
      </c>
      <c r="C39" s="53" t="s">
        <v>91</v>
      </c>
      <c r="D39" s="53"/>
      <c r="E39" s="42">
        <f t="shared" si="7"/>
        <v>0.50347222222222221</v>
      </c>
      <c r="F39" s="42">
        <f t="shared" si="8"/>
        <v>0.51041666666666674</v>
      </c>
      <c r="G39" s="42">
        <f t="shared" si="4"/>
        <v>0.51736111111111116</v>
      </c>
      <c r="H39" s="44">
        <v>0.52430555555555558</v>
      </c>
      <c r="I39" s="61"/>
    </row>
    <row r="40" spans="1:9" ht="15.75" hidden="1" customHeight="1" x14ac:dyDescent="0.3">
      <c r="A40" s="35" t="s">
        <v>36</v>
      </c>
      <c r="B40" s="62" t="s">
        <v>42</v>
      </c>
      <c r="C40" s="53" t="s">
        <v>91</v>
      </c>
      <c r="D40" s="53"/>
      <c r="E40" s="42">
        <f t="shared" si="7"/>
        <v>0.51041666666666663</v>
      </c>
      <c r="F40" s="42">
        <f t="shared" si="8"/>
        <v>0.51736111111111116</v>
      </c>
      <c r="G40" s="42">
        <f t="shared" si="4"/>
        <v>0.52430555555555558</v>
      </c>
      <c r="H40" s="44">
        <v>0.53125</v>
      </c>
      <c r="I40" s="36"/>
    </row>
    <row r="41" spans="1:9" ht="15.75" customHeight="1" x14ac:dyDescent="0.3">
      <c r="A41" s="95" t="s">
        <v>81</v>
      </c>
      <c r="B41" s="96"/>
      <c r="C41" s="96"/>
      <c r="D41" s="96"/>
      <c r="E41" s="96"/>
      <c r="F41" s="96"/>
      <c r="G41" s="96"/>
      <c r="H41" s="96"/>
      <c r="I41" s="97"/>
    </row>
    <row r="42" spans="1:9" ht="15.75" hidden="1" customHeight="1" x14ac:dyDescent="0.3">
      <c r="A42" s="35" t="s">
        <v>36</v>
      </c>
      <c r="B42" s="38" t="s">
        <v>95</v>
      </c>
      <c r="C42" s="53" t="s">
        <v>32</v>
      </c>
      <c r="D42" s="53"/>
      <c r="E42" s="76">
        <f t="shared" ref="E42:E59" si="9">IF(OR(A42="400mH",A42="110mH",A42="100mH"),H42-$M$7,IF(OR(A42="4x400m",A42="4x100m"),H42-$M$6,IF(A42="PV",H42-$M$4,(IF(A42="HJ",H42-$M$3,(IF(OR(A42="DT",A42="JT",A42="LJ",A42="TJ",A42="JT",A42="HT",A42="SP"),H42-$M$5,H42-$M$2)))))))</f>
        <v>0.58333333333333326</v>
      </c>
      <c r="F42" s="76">
        <f t="shared" ref="F42:F59" si="10">IF(OR(A42="400mH",A42="110mH",A42="100mH"),H42-$N$7,IF(OR(A42="4x400m",A42="4x100m"),H42-$N$6,IF(A42="PV",H42-$N$4,(IF(A42="HJ",H42-$N$3,(IF(OR(A42="DT",A42="JT",A42="LJ",A42="TJ",A42="JT",A42="HT",A42="SP"),H42-$N$5,H42-$N$2)))))))</f>
        <v>0.59027777777777779</v>
      </c>
      <c r="G42" s="76">
        <f t="shared" ref="G42:G59" si="11">IF(A42="PV",H42-$O$4,(IF(A42="HJ",H42-$O$3,(IF(OR(A42="DT",A42="JT",A42="LJ",A42="TJ",A42="JT",A42="HT",A42="SP"),H42-$O$5,H42-$O$2)))))</f>
        <v>0.59722222222222221</v>
      </c>
      <c r="H42" s="33">
        <v>0.60416666666666663</v>
      </c>
      <c r="I42" s="36"/>
    </row>
    <row r="43" spans="1:9" ht="15.75" customHeight="1" x14ac:dyDescent="0.3">
      <c r="A43" s="48" t="s">
        <v>94</v>
      </c>
      <c r="B43" s="64" t="s">
        <v>97</v>
      </c>
      <c r="C43" s="65" t="s">
        <v>58</v>
      </c>
      <c r="D43" s="54" t="s">
        <v>48</v>
      </c>
      <c r="E43" s="42">
        <f t="shared" si="9"/>
        <v>0.5625</v>
      </c>
      <c r="F43" s="42">
        <f t="shared" si="10"/>
        <v>0.56944444444444453</v>
      </c>
      <c r="G43" s="42">
        <f t="shared" si="11"/>
        <v>0.57638888888888895</v>
      </c>
      <c r="H43" s="44">
        <v>0.58333333333333337</v>
      </c>
      <c r="I43" s="61"/>
    </row>
    <row r="44" spans="1:9" ht="15.75" customHeight="1" x14ac:dyDescent="0.3">
      <c r="A44" s="35" t="s">
        <v>96</v>
      </c>
      <c r="B44" s="62" t="s">
        <v>39</v>
      </c>
      <c r="C44" s="53" t="s">
        <v>32</v>
      </c>
      <c r="D44" s="54">
        <v>1</v>
      </c>
      <c r="E44" s="42">
        <f t="shared" si="9"/>
        <v>0.56597222222222221</v>
      </c>
      <c r="F44" s="42">
        <f t="shared" si="10"/>
        <v>0.57291666666666674</v>
      </c>
      <c r="G44" s="42">
        <f t="shared" si="11"/>
        <v>0.57986111111111116</v>
      </c>
      <c r="H44" s="44">
        <v>0.58680555555555558</v>
      </c>
      <c r="I44" s="36"/>
    </row>
    <row r="45" spans="1:9" ht="15.75" hidden="1" customHeight="1" x14ac:dyDescent="0.3">
      <c r="A45" s="24" t="s">
        <v>43</v>
      </c>
      <c r="B45" s="26" t="s">
        <v>98</v>
      </c>
      <c r="C45" s="53" t="s">
        <v>32</v>
      </c>
      <c r="D45" s="54"/>
      <c r="E45" s="42">
        <f t="shared" si="9"/>
        <v>0.62152777777777779</v>
      </c>
      <c r="F45" s="42">
        <f t="shared" si="10"/>
        <v>0.62847222222222221</v>
      </c>
      <c r="G45" s="42">
        <f t="shared" si="11"/>
        <v>0.63541666666666674</v>
      </c>
      <c r="H45" s="44">
        <v>0.65625</v>
      </c>
      <c r="I45" s="43" t="s">
        <v>99</v>
      </c>
    </row>
    <row r="46" spans="1:9" ht="15.75" hidden="1" customHeight="1" x14ac:dyDescent="0.3">
      <c r="A46" s="25" t="s">
        <v>100</v>
      </c>
      <c r="B46" s="26" t="s">
        <v>101</v>
      </c>
      <c r="C46" s="53" t="s">
        <v>32</v>
      </c>
      <c r="D46" s="54"/>
      <c r="E46" s="42">
        <f t="shared" si="9"/>
        <v>0.625</v>
      </c>
      <c r="F46" s="42">
        <f t="shared" si="10"/>
        <v>0.63194444444444453</v>
      </c>
      <c r="G46" s="42">
        <f t="shared" si="11"/>
        <v>0.63888888888888895</v>
      </c>
      <c r="H46" s="44">
        <v>0.64583333333333337</v>
      </c>
      <c r="I46" s="36"/>
    </row>
    <row r="47" spans="1:9" ht="15.75" hidden="1" customHeight="1" x14ac:dyDescent="0.3">
      <c r="A47" s="25" t="s">
        <v>65</v>
      </c>
      <c r="B47" s="26" t="s">
        <v>102</v>
      </c>
      <c r="C47" s="53" t="s">
        <v>32</v>
      </c>
      <c r="D47" s="54"/>
      <c r="E47" s="42">
        <f t="shared" si="9"/>
        <v>0.62847222222222221</v>
      </c>
      <c r="F47" s="42">
        <f t="shared" si="10"/>
        <v>0.63541666666666674</v>
      </c>
      <c r="G47" s="42">
        <f t="shared" si="11"/>
        <v>0.64236111111111116</v>
      </c>
      <c r="H47" s="44">
        <v>0.64930555555555558</v>
      </c>
      <c r="I47" s="36"/>
    </row>
    <row r="48" spans="1:9" ht="15.75" customHeight="1" x14ac:dyDescent="0.3">
      <c r="A48" s="25" t="s">
        <v>96</v>
      </c>
      <c r="B48" s="62" t="s">
        <v>60</v>
      </c>
      <c r="C48" s="53" t="s">
        <v>32</v>
      </c>
      <c r="D48" s="54">
        <v>1</v>
      </c>
      <c r="E48" s="42">
        <f t="shared" si="9"/>
        <v>0.56944444444444442</v>
      </c>
      <c r="F48" s="42">
        <f t="shared" si="10"/>
        <v>0.57638888888888895</v>
      </c>
      <c r="G48" s="42">
        <f t="shared" si="11"/>
        <v>0.58333333333333337</v>
      </c>
      <c r="H48" s="44">
        <v>0.59027777777777779</v>
      </c>
      <c r="I48" s="36"/>
    </row>
    <row r="49" spans="1:9" ht="15.75" customHeight="1" x14ac:dyDescent="0.3">
      <c r="A49" s="25" t="s">
        <v>65</v>
      </c>
      <c r="B49" s="38" t="s">
        <v>57</v>
      </c>
      <c r="C49" s="53" t="s">
        <v>32</v>
      </c>
      <c r="D49" s="54">
        <v>1</v>
      </c>
      <c r="E49" s="42">
        <f t="shared" si="9"/>
        <v>0.57291666666666663</v>
      </c>
      <c r="F49" s="42">
        <f t="shared" si="10"/>
        <v>0.57986111111111116</v>
      </c>
      <c r="G49" s="42">
        <f t="shared" si="11"/>
        <v>0.58680555555555558</v>
      </c>
      <c r="H49" s="44">
        <v>0.59375</v>
      </c>
      <c r="I49" s="36"/>
    </row>
    <row r="50" spans="1:9" ht="15.75" customHeight="1" x14ac:dyDescent="0.3">
      <c r="A50" s="25" t="s">
        <v>65</v>
      </c>
      <c r="B50" s="62" t="s">
        <v>46</v>
      </c>
      <c r="C50" s="53" t="s">
        <v>32</v>
      </c>
      <c r="D50" s="54">
        <v>1</v>
      </c>
      <c r="E50" s="42">
        <f t="shared" si="9"/>
        <v>0.57638888888888884</v>
      </c>
      <c r="F50" s="42">
        <f t="shared" si="10"/>
        <v>0.58333333333333337</v>
      </c>
      <c r="G50" s="42">
        <f t="shared" si="11"/>
        <v>0.59027777777777779</v>
      </c>
      <c r="H50" s="44">
        <v>0.59722222222222221</v>
      </c>
      <c r="I50" s="36"/>
    </row>
    <row r="51" spans="1:9" ht="15.75" hidden="1" customHeight="1" x14ac:dyDescent="0.3">
      <c r="A51" s="25" t="s">
        <v>103</v>
      </c>
      <c r="B51" s="62" t="s">
        <v>104</v>
      </c>
      <c r="C51" s="53" t="s">
        <v>32</v>
      </c>
      <c r="D51" s="54"/>
      <c r="E51" s="42">
        <f t="shared" si="9"/>
        <v>0.57638888888888884</v>
      </c>
      <c r="F51" s="42">
        <f t="shared" si="10"/>
        <v>0.58333333333333337</v>
      </c>
      <c r="G51" s="42">
        <f t="shared" si="11"/>
        <v>0.59027777777777779</v>
      </c>
      <c r="H51" s="44">
        <v>0.59722222222222221</v>
      </c>
      <c r="I51" s="36"/>
    </row>
    <row r="52" spans="1:9" ht="15.75" hidden="1" customHeight="1" x14ac:dyDescent="0.3">
      <c r="A52" s="25" t="s">
        <v>103</v>
      </c>
      <c r="B52" s="38" t="s">
        <v>34</v>
      </c>
      <c r="C52" s="53" t="s">
        <v>32</v>
      </c>
      <c r="D52" s="54"/>
      <c r="E52" s="42">
        <f t="shared" si="9"/>
        <v>0.57986111111111105</v>
      </c>
      <c r="F52" s="42">
        <f t="shared" si="10"/>
        <v>0.58680555555555558</v>
      </c>
      <c r="G52" s="42">
        <f t="shared" si="11"/>
        <v>0.59375</v>
      </c>
      <c r="H52" s="44">
        <v>0.60069444444444442</v>
      </c>
      <c r="I52" s="61" t="s">
        <v>7</v>
      </c>
    </row>
    <row r="53" spans="1:9" ht="15.75" customHeight="1" x14ac:dyDescent="0.3">
      <c r="A53" s="35" t="s">
        <v>105</v>
      </c>
      <c r="B53" s="62" t="s">
        <v>39</v>
      </c>
      <c r="C53" s="53" t="s">
        <v>32</v>
      </c>
      <c r="D53" s="54"/>
      <c r="E53" s="42">
        <f t="shared" si="9"/>
        <v>0.58333333333333326</v>
      </c>
      <c r="F53" s="42">
        <f t="shared" si="10"/>
        <v>0.59027777777777768</v>
      </c>
      <c r="G53" s="42">
        <f t="shared" si="11"/>
        <v>0.60069444444444442</v>
      </c>
      <c r="H53" s="44">
        <v>0.60763888888888884</v>
      </c>
      <c r="I53" s="36"/>
    </row>
    <row r="54" spans="1:9" ht="15.75" customHeight="1" x14ac:dyDescent="0.3">
      <c r="A54" s="35" t="s">
        <v>105</v>
      </c>
      <c r="B54" s="62" t="s">
        <v>60</v>
      </c>
      <c r="C54" s="53" t="s">
        <v>32</v>
      </c>
      <c r="D54" s="54"/>
      <c r="E54" s="42">
        <f t="shared" si="9"/>
        <v>0.59375</v>
      </c>
      <c r="F54" s="42">
        <f t="shared" si="10"/>
        <v>0.60069444444444442</v>
      </c>
      <c r="G54" s="42">
        <f t="shared" si="11"/>
        <v>0.61111111111111116</v>
      </c>
      <c r="H54" s="44">
        <v>0.61805555555555558</v>
      </c>
      <c r="I54" s="36"/>
    </row>
    <row r="55" spans="1:9" ht="15.75" customHeight="1" x14ac:dyDescent="0.3">
      <c r="A55" s="35" t="s">
        <v>105</v>
      </c>
      <c r="B55" s="38" t="s">
        <v>57</v>
      </c>
      <c r="C55" s="53" t="s">
        <v>32</v>
      </c>
      <c r="D55" s="54"/>
      <c r="E55" s="42">
        <f t="shared" si="9"/>
        <v>0.60277777777777775</v>
      </c>
      <c r="F55" s="42">
        <f t="shared" si="10"/>
        <v>0.60972222222222217</v>
      </c>
      <c r="G55" s="42">
        <f t="shared" si="11"/>
        <v>0.62013888888888891</v>
      </c>
      <c r="H55" s="44">
        <v>0.62708333333333333</v>
      </c>
      <c r="I55" s="57"/>
    </row>
    <row r="56" spans="1:9" ht="15.75" customHeight="1" x14ac:dyDescent="0.3">
      <c r="A56" s="73" t="s">
        <v>105</v>
      </c>
      <c r="B56" s="62" t="s">
        <v>46</v>
      </c>
      <c r="C56" s="53" t="s">
        <v>32</v>
      </c>
      <c r="D56" s="54"/>
      <c r="E56" s="42">
        <f t="shared" si="9"/>
        <v>0.62013888888888891</v>
      </c>
      <c r="F56" s="42">
        <f t="shared" si="10"/>
        <v>0.62708333333333333</v>
      </c>
      <c r="G56" s="42">
        <f t="shared" si="11"/>
        <v>0.63750000000000007</v>
      </c>
      <c r="H56" s="44">
        <v>0.64444444444444449</v>
      </c>
      <c r="I56" s="45"/>
    </row>
    <row r="57" spans="1:9" ht="15.75" hidden="1" customHeight="1" x14ac:dyDescent="0.3">
      <c r="A57" s="73" t="s">
        <v>105</v>
      </c>
      <c r="B57" s="62" t="s">
        <v>108</v>
      </c>
      <c r="C57" s="53" t="s">
        <v>32</v>
      </c>
      <c r="D57" s="54"/>
      <c r="E57" s="42">
        <f t="shared" si="9"/>
        <v>0.64583333333333326</v>
      </c>
      <c r="F57" s="42">
        <f t="shared" si="10"/>
        <v>0.65277777777777768</v>
      </c>
      <c r="G57" s="42">
        <f t="shared" si="11"/>
        <v>0.66319444444444442</v>
      </c>
      <c r="H57" s="44">
        <v>0.67013888888888884</v>
      </c>
      <c r="I57" s="45"/>
    </row>
    <row r="58" spans="1:9" ht="15.75" customHeight="1" x14ac:dyDescent="0.3">
      <c r="A58" s="73" t="s">
        <v>109</v>
      </c>
      <c r="B58" s="62" t="s">
        <v>39</v>
      </c>
      <c r="C58" s="53" t="s">
        <v>32</v>
      </c>
      <c r="D58" s="54"/>
      <c r="E58" s="42">
        <f t="shared" si="9"/>
        <v>0.64097222222222217</v>
      </c>
      <c r="F58" s="42">
        <f t="shared" si="10"/>
        <v>0.6479166666666667</v>
      </c>
      <c r="G58" s="42">
        <f t="shared" si="11"/>
        <v>0.65486111111111112</v>
      </c>
      <c r="H58" s="44">
        <v>0.66180555555555554</v>
      </c>
      <c r="I58" s="45"/>
    </row>
    <row r="59" spans="1:9" ht="15.75" customHeight="1" x14ac:dyDescent="0.3">
      <c r="A59" s="73" t="s">
        <v>109</v>
      </c>
      <c r="B59" s="62" t="s">
        <v>60</v>
      </c>
      <c r="C59" s="53" t="s">
        <v>32</v>
      </c>
      <c r="D59" s="54"/>
      <c r="E59" s="42">
        <f t="shared" si="9"/>
        <v>0.64930555555555547</v>
      </c>
      <c r="F59" s="42">
        <f t="shared" si="10"/>
        <v>0.65625</v>
      </c>
      <c r="G59" s="42">
        <f t="shared" si="11"/>
        <v>0.66319444444444442</v>
      </c>
      <c r="H59" s="44">
        <v>0.67013888888888884</v>
      </c>
      <c r="I59" s="45"/>
    </row>
    <row r="60" spans="1:9" ht="15.75" customHeight="1" x14ac:dyDescent="0.3">
      <c r="A60" s="95" t="s">
        <v>81</v>
      </c>
      <c r="B60" s="96"/>
      <c r="C60" s="96"/>
      <c r="D60" s="96"/>
      <c r="E60" s="96"/>
      <c r="F60" s="96"/>
      <c r="G60" s="96"/>
      <c r="H60" s="96"/>
      <c r="I60" s="97"/>
    </row>
    <row r="61" spans="1:9" ht="15.75" customHeight="1" x14ac:dyDescent="0.3">
      <c r="A61" s="73" t="s">
        <v>83</v>
      </c>
      <c r="B61" s="62" t="s">
        <v>72</v>
      </c>
      <c r="C61" s="53" t="s">
        <v>110</v>
      </c>
      <c r="D61" s="54">
        <v>1</v>
      </c>
      <c r="E61" s="42">
        <f>IF(OR(A61="400mH",A61="110mH",A61="100mH"),H61-$M$7,IF(OR(A61="4x400m",A61="4x100m"),H61-$M$6,IF(A61="PV",H61-$M$4,(IF(A61="HJ",H61-$M$3,(IF(OR(A61="DT",A61="JT",A61="LJ",A61="TJ",A61="JT",A61="HT",A61="SP"),H61-$M$5,H61-$M$2)))))))</f>
        <v>0.67708333333333326</v>
      </c>
      <c r="F61" s="42">
        <f>IF(OR(A61="400mH",A61="110mH",A61="100mH"),H61-$N$7,IF(OR(A61="4x400m",A61="4x100m"),H61-$N$6,IF(A61="PV",H61-$N$4,(IF(A61="HJ",H61-$N$3,(IF(OR(A61="DT",A61="JT",A61="LJ",A61="TJ",A61="JT",A61="HT",A61="SP"),H61-$N$5,H61-$N$2)))))))</f>
        <v>0.68402777777777779</v>
      </c>
      <c r="G61" s="42">
        <f>IF(A61="PV",H61-$O$4,(IF(A61="HJ",H61-$O$3,(IF(OR(A61="DT",A61="JT",A61="LJ",A61="TJ",A61="JT",A61="HT",A61="SP"),H61-$O$5,H61-$O$2)))))</f>
        <v>0.69097222222222221</v>
      </c>
      <c r="H61" s="44">
        <v>0.69791666666666663</v>
      </c>
      <c r="I61" s="45"/>
    </row>
    <row r="62" spans="1:9" ht="15.75" customHeight="1" x14ac:dyDescent="0.3"/>
    <row r="63" spans="1:9" ht="15.75" customHeight="1" x14ac:dyDescent="0.3"/>
    <row r="64" spans="1:9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3">
    <mergeCell ref="A8:H8"/>
    <mergeCell ref="A41:I41"/>
    <mergeCell ref="A60:I60"/>
  </mergeCells>
  <printOptions horizontalCentered="1"/>
  <pageMargins left="0.7" right="0.7" top="0.75" bottom="0.75" header="0" footer="0"/>
  <pageSetup scale="110" orientation="portrait"/>
  <headerFooter>
    <oddFooter>&amp;L&amp;D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P28"/>
  <sheetViews>
    <sheetView workbookViewId="0"/>
  </sheetViews>
  <sheetFormatPr defaultColWidth="14.44140625" defaultRowHeight="15" customHeight="1" x14ac:dyDescent="0.3"/>
  <cols>
    <col min="1" max="1" width="11.6640625" customWidth="1"/>
    <col min="2" max="2" width="23.88671875" customWidth="1"/>
    <col min="3" max="3" width="13.109375" customWidth="1"/>
    <col min="4" max="4" width="10.109375" customWidth="1"/>
    <col min="5" max="5" width="10.44140625" customWidth="1"/>
    <col min="6" max="6" width="14.44140625" hidden="1"/>
    <col min="7" max="7" width="11.6640625" customWidth="1"/>
    <col min="8" max="8" width="14.44140625" hidden="1"/>
    <col min="11" max="15" width="14.44140625" hidden="1"/>
  </cols>
  <sheetData>
    <row r="1" spans="1:16" ht="21" x14ac:dyDescent="0.4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6" t="s">
        <v>1</v>
      </c>
      <c r="M1" s="6" t="s">
        <v>2</v>
      </c>
      <c r="N1" s="6" t="s">
        <v>3</v>
      </c>
      <c r="O1" s="3"/>
      <c r="P1" s="3"/>
    </row>
    <row r="2" spans="1:16" ht="21" hidden="1" x14ac:dyDescent="0.4">
      <c r="A2" s="2" t="s">
        <v>4</v>
      </c>
      <c r="B2" s="3"/>
      <c r="C2" s="3"/>
      <c r="D2" s="3"/>
      <c r="E2" s="3"/>
      <c r="F2" s="3"/>
      <c r="G2" s="3"/>
      <c r="H2" s="7" t="s">
        <v>5</v>
      </c>
      <c r="I2" s="8">
        <v>6.9444444444444441E-3</v>
      </c>
      <c r="J2" s="3"/>
      <c r="K2" s="6" t="s">
        <v>6</v>
      </c>
      <c r="L2" s="8">
        <v>2.0833333333333332E-2</v>
      </c>
      <c r="M2" s="8">
        <f t="shared" ref="M2:M8" si="0">+L2-$I$2</f>
        <v>1.3888888888888888E-2</v>
      </c>
      <c r="N2" s="8">
        <f t="shared" ref="N2:N5" si="1">+M2-$I$3</f>
        <v>6.9444444444444441E-3</v>
      </c>
      <c r="O2" s="10"/>
      <c r="P2" s="3"/>
    </row>
    <row r="3" spans="1:16" ht="14.4" hidden="1" x14ac:dyDescent="0.3">
      <c r="A3" s="3" t="s">
        <v>7</v>
      </c>
      <c r="B3" s="3"/>
      <c r="C3" s="3"/>
      <c r="D3" s="3"/>
      <c r="E3" s="3"/>
      <c r="F3" s="3"/>
      <c r="G3" s="3"/>
      <c r="H3" s="7" t="s">
        <v>9</v>
      </c>
      <c r="I3" s="8">
        <v>6.9444444444444441E-3</v>
      </c>
      <c r="J3" s="3"/>
      <c r="K3" s="6" t="s">
        <v>8</v>
      </c>
      <c r="L3" s="8">
        <v>4.1666666666666664E-2</v>
      </c>
      <c r="M3" s="8">
        <f t="shared" si="0"/>
        <v>3.4722222222222224E-2</v>
      </c>
      <c r="N3" s="8">
        <f t="shared" si="1"/>
        <v>2.777777777777778E-2</v>
      </c>
      <c r="O3" s="10"/>
      <c r="P3" s="3"/>
    </row>
    <row r="4" spans="1:16" ht="14.4" hidden="1" x14ac:dyDescent="0.3">
      <c r="A4" s="3"/>
      <c r="B4" s="3"/>
      <c r="C4" s="3"/>
      <c r="D4" s="3"/>
      <c r="E4" s="3"/>
      <c r="F4" s="3"/>
      <c r="G4" s="3"/>
      <c r="H4" s="7" t="s">
        <v>10</v>
      </c>
      <c r="I4" s="8">
        <v>1.0416666666666666E-2</v>
      </c>
      <c r="J4" s="3"/>
      <c r="K4" s="6" t="s">
        <v>11</v>
      </c>
      <c r="L4" s="8">
        <v>5.5555555555555552E-2</v>
      </c>
      <c r="M4" s="8">
        <f t="shared" si="0"/>
        <v>4.8611111111111105E-2</v>
      </c>
      <c r="N4" s="8">
        <f t="shared" si="1"/>
        <v>4.1666666666666657E-2</v>
      </c>
      <c r="O4" s="10"/>
      <c r="P4" s="3"/>
    </row>
    <row r="5" spans="1:16" ht="14.4" hidden="1" x14ac:dyDescent="0.3">
      <c r="A5" s="3"/>
      <c r="B5" s="3"/>
      <c r="C5" s="3"/>
      <c r="D5" s="3"/>
      <c r="E5" s="3"/>
      <c r="F5" s="3"/>
      <c r="G5" s="3"/>
      <c r="H5" s="7" t="s">
        <v>12</v>
      </c>
      <c r="I5" s="8">
        <v>6.9444444444444441E-3</v>
      </c>
      <c r="J5" s="3"/>
      <c r="K5" s="6" t="s">
        <v>13</v>
      </c>
      <c r="L5" s="8">
        <v>3.4722222222222203E-2</v>
      </c>
      <c r="M5" s="8">
        <f t="shared" si="0"/>
        <v>2.7777777777777759E-2</v>
      </c>
      <c r="N5" s="8">
        <f t="shared" si="1"/>
        <v>2.0833333333333315E-2</v>
      </c>
      <c r="O5" s="10"/>
      <c r="P5" s="3"/>
    </row>
    <row r="6" spans="1:16" ht="14.4" hidden="1" x14ac:dyDescent="0.3">
      <c r="A6" s="3"/>
      <c r="B6" s="7" t="s">
        <v>14</v>
      </c>
      <c r="C6" s="20"/>
      <c r="D6" s="20"/>
      <c r="E6" s="20"/>
      <c r="F6" s="3"/>
      <c r="G6" s="3"/>
      <c r="H6" s="10"/>
      <c r="I6" s="10"/>
      <c r="J6" s="3"/>
      <c r="K6" s="6" t="s">
        <v>10</v>
      </c>
      <c r="L6" s="8">
        <v>2.4305555555555556E-2</v>
      </c>
      <c r="M6" s="8">
        <f t="shared" si="0"/>
        <v>1.7361111111111112E-2</v>
      </c>
      <c r="N6" s="8">
        <f>+M6-$I$4</f>
        <v>6.9444444444444458E-3</v>
      </c>
      <c r="O6" s="10"/>
      <c r="P6" s="3"/>
    </row>
    <row r="7" spans="1:16" ht="14.4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27" t="s">
        <v>12</v>
      </c>
      <c r="L7" s="8">
        <v>2.0833333333333332E-2</v>
      </c>
      <c r="M7" s="8">
        <f t="shared" si="0"/>
        <v>1.3888888888888888E-2</v>
      </c>
      <c r="N7" s="8">
        <f>+M7-$I$5</f>
        <v>6.9444444444444441E-3</v>
      </c>
      <c r="O7" s="3"/>
      <c r="P7" s="3"/>
    </row>
    <row r="8" spans="1:16" ht="21" x14ac:dyDescent="0.4">
      <c r="A8" s="94" t="s">
        <v>106</v>
      </c>
      <c r="B8" s="92"/>
      <c r="C8" s="92"/>
      <c r="D8" s="92"/>
      <c r="E8" s="92"/>
      <c r="F8" s="92"/>
      <c r="G8" s="92"/>
      <c r="H8" s="3"/>
      <c r="I8" s="10"/>
      <c r="J8" s="10"/>
      <c r="K8" s="6" t="s">
        <v>19</v>
      </c>
      <c r="L8" s="8">
        <v>2.0833333333333332E-2</v>
      </c>
      <c r="M8" s="8">
        <f t="shared" si="0"/>
        <v>1.3888888888888888E-2</v>
      </c>
      <c r="N8" s="8">
        <f>+M8-$I$3</f>
        <v>6.9444444444444441E-3</v>
      </c>
      <c r="O8" s="3"/>
      <c r="P8" s="3"/>
    </row>
    <row r="9" spans="1:16" ht="14.4" x14ac:dyDescent="0.3">
      <c r="A9" s="29" t="s">
        <v>20</v>
      </c>
      <c r="B9" s="30"/>
      <c r="C9" s="31" t="s">
        <v>21</v>
      </c>
      <c r="D9" s="32" t="s">
        <v>24</v>
      </c>
      <c r="E9" s="32" t="s">
        <v>25</v>
      </c>
      <c r="F9" s="32" t="s">
        <v>26</v>
      </c>
      <c r="G9" s="32" t="s">
        <v>27</v>
      </c>
      <c r="H9" s="29" t="s">
        <v>28</v>
      </c>
      <c r="I9" s="10"/>
      <c r="J9" s="3"/>
      <c r="K9" s="3"/>
      <c r="L9" s="3"/>
      <c r="M9" s="3"/>
      <c r="N9" s="3"/>
      <c r="O9" s="10"/>
      <c r="P9" s="3"/>
    </row>
    <row r="10" spans="1:16" ht="14.4" x14ac:dyDescent="0.3">
      <c r="A10" s="77" t="s">
        <v>33</v>
      </c>
      <c r="B10" s="78" t="s">
        <v>107</v>
      </c>
      <c r="C10" s="77" t="s">
        <v>32</v>
      </c>
      <c r="D10" s="42">
        <f t="shared" ref="D10:D11" si="2">IF(OR(A10="400mH",A10="110mH",A10="100mH"),G10-$L$7,IF(OR(A10="4x400m",A10="4x100m"),G10-$L$6,IF(A10="PV",G10-$L$4,(IF(A10="HJ",G10-$L$3,(IF(OR(A10="DT",A10="JT",A10="LJ",A10="TJ",A10="JT",A10="HT",A10="SP"),G10-$L$5,G10-$L$2)))))))</f>
        <v>0.34027777777777779</v>
      </c>
      <c r="E10" s="42">
        <f t="shared" ref="E10:E11" si="3">IF(OR(A10="400mH",A10="110mH",A10="100mH"),G10-$M$7,IF(OR(A10="4x400m",A10="4x100m"),G10-$M$6,IF(A10="PV",G10-$M$4,(IF(A10="HJ",G10-$M$3,(IF(OR(A10="DT",A10="JT",A10="LJ",A10="TJ",A10="JT",A10="HT",A10="SP"),G10-$M$5,G10-$M$2)))))))</f>
        <v>0.34722222222222227</v>
      </c>
      <c r="F10" s="42">
        <f t="shared" ref="F10:F11" si="4">IF(A10="PV",G10-$N$4,(IF(A10="HJ",G10-$N$3,(IF(OR(A10="DT",A10="JT",A10="LJ",A10="TJ",A10="JT",A10="HT",A10="SP"),G10-$N$5,G10-$N$2)))))</f>
        <v>0.35416666666666669</v>
      </c>
      <c r="G10" s="44">
        <v>0.375</v>
      </c>
      <c r="H10" s="79"/>
      <c r="I10" s="10"/>
      <c r="J10" s="3"/>
      <c r="K10" s="3"/>
      <c r="L10" s="3"/>
      <c r="M10" s="3"/>
      <c r="N10" s="3"/>
      <c r="O10" s="10"/>
      <c r="P10" s="3"/>
    </row>
    <row r="11" spans="1:16" ht="14.4" x14ac:dyDescent="0.3">
      <c r="A11" s="77" t="s">
        <v>41</v>
      </c>
      <c r="B11" s="78" t="s">
        <v>107</v>
      </c>
      <c r="C11" s="77" t="s">
        <v>32</v>
      </c>
      <c r="D11" s="42">
        <f t="shared" si="2"/>
        <v>0.33333333333333331</v>
      </c>
      <c r="E11" s="42">
        <f t="shared" si="3"/>
        <v>0.34027777777777779</v>
      </c>
      <c r="F11" s="42">
        <f t="shared" si="4"/>
        <v>0.34722222222222221</v>
      </c>
      <c r="G11" s="44">
        <v>0.375</v>
      </c>
      <c r="H11" s="80"/>
      <c r="I11" s="3"/>
      <c r="J11" s="3"/>
      <c r="K11" s="3"/>
      <c r="L11" s="3"/>
      <c r="M11" s="3"/>
      <c r="N11" s="3"/>
      <c r="O11" s="3"/>
      <c r="P11" s="3"/>
    </row>
    <row r="12" spans="1:16" ht="14.4" x14ac:dyDescent="0.3">
      <c r="A12" s="77" t="s">
        <v>29</v>
      </c>
      <c r="B12" s="74" t="s">
        <v>111</v>
      </c>
      <c r="C12" s="77" t="s">
        <v>32</v>
      </c>
      <c r="D12" s="42">
        <f>IF(OR(A12="400mH",A12="110mH",A12="100mH"),G12-$L$7,IF(OR(A12="4x400m",A12="4x100m"),G12-$L$6,IF(A12="PV",G12-$L$4,(IF(A12="HJ",G12-$L$3,(IF(OR(A12="WT",A12="DT",A12="JT",A12="LJ",A12="TJ",A12="JT",A12="HT",A12="SP"),G12-$L$5,G12-$L$2)))))))</f>
        <v>0.38194444444444448</v>
      </c>
      <c r="E12" s="42">
        <f>IF(OR(A12="400mH",A12="110mH",A12="100mH"),G12-$M$7,IF(OR(A12="4x400m",A12="4x100m"),G12-$M$6,IF(A12="PV",G12-$M$4,(IF(A12="HJ",G12-$M$3,(IF(OR(A12="WT",A12="DT",A12="JT",A12="LJ",A12="TJ",A12="JT",A12="HT",A12="SP"),G12-$M$5,G12-$M$2)))))))</f>
        <v>0.38888888888888895</v>
      </c>
      <c r="F12" s="42">
        <f>IF(A12="PV",G12-$N$4,(IF(A12="HJ",G12-$N$3,(IF(OR(A12="WT",A12="DT",A12="JT",A12="LJ",A12="TJ",A12="JT",A12="HT",A12="SP"),G12-$N$5,G12-$N$2)))))</f>
        <v>0.39583333333333337</v>
      </c>
      <c r="G12" s="44">
        <v>0.41666666666666669</v>
      </c>
      <c r="H12" s="79"/>
      <c r="I12" s="3"/>
      <c r="J12" s="3"/>
      <c r="K12" s="3"/>
      <c r="L12" s="3"/>
      <c r="M12" s="3"/>
      <c r="N12" s="3"/>
      <c r="O12" s="3"/>
      <c r="P12" s="3"/>
    </row>
    <row r="13" spans="1:16" ht="14.4" x14ac:dyDescent="0.3">
      <c r="A13" s="58" t="s">
        <v>43</v>
      </c>
      <c r="B13" s="59" t="s">
        <v>107</v>
      </c>
      <c r="C13" s="58" t="s">
        <v>58</v>
      </c>
      <c r="D13" s="42">
        <f t="shared" ref="D13:D24" si="5">IF(OR(A13="400mH",A13="110mH",A13="100mH"),G13-$L$7,IF(OR(A13="4x400m",A13="4x100m"),G13-$L$6,IF(A13="PV",G13-$L$4,(IF(A13="HJ",G13-$L$3,(IF(OR(A13="DT",A13="JT",A13="LJ",A13="TJ",A13="JT",A13="HT",A13="SP"),G13-$L$5,G13-$L$2)))))))</f>
        <v>0.38194444444444448</v>
      </c>
      <c r="E13" s="42">
        <f t="shared" ref="E13:E24" si="6">IF(OR(A13="400mH",A13="110mH",A13="100mH"),G13-$M$7,IF(OR(A13="4x400m",A13="4x100m"),G13-$M$6,IF(A13="PV",G13-$M$4,(IF(A13="HJ",G13-$M$3,(IF(OR(A13="DT",A13="JT",A13="LJ",A13="TJ",A13="JT",A13="HT",A13="SP"),G13-$M$5,G13-$M$2)))))))</f>
        <v>0.38888888888888895</v>
      </c>
      <c r="F13" s="42">
        <f t="shared" ref="F13:F24" si="7">IF(A13="PV",G13-$N$4,(IF(A13="HJ",G13-$N$3,(IF(OR(A13="DT",A13="JT",A13="LJ",A13="TJ",A13="JT",A13="HT",A13="SP"),G13-$N$5,G13-$N$2)))))</f>
        <v>0.39583333333333337</v>
      </c>
      <c r="G13" s="44">
        <v>0.41666666666666669</v>
      </c>
      <c r="H13" s="80"/>
      <c r="I13" s="3"/>
      <c r="J13" s="3"/>
      <c r="K13" s="3"/>
      <c r="L13" s="3"/>
      <c r="M13" s="3"/>
      <c r="N13" s="3"/>
      <c r="O13" s="3"/>
      <c r="P13" s="3"/>
    </row>
    <row r="14" spans="1:16" ht="15.6" x14ac:dyDescent="0.3">
      <c r="A14" s="83" t="s">
        <v>37</v>
      </c>
      <c r="B14" s="59" t="s">
        <v>46</v>
      </c>
      <c r="C14" s="58" t="s">
        <v>47</v>
      </c>
      <c r="D14" s="42">
        <f t="shared" si="5"/>
        <v>0.41319444444444448</v>
      </c>
      <c r="E14" s="42">
        <f t="shared" si="6"/>
        <v>0.42013888888888895</v>
      </c>
      <c r="F14" s="42">
        <f t="shared" si="7"/>
        <v>0.42708333333333337</v>
      </c>
      <c r="G14" s="44">
        <v>0.44791666666666669</v>
      </c>
      <c r="H14" s="79"/>
      <c r="I14" s="3"/>
      <c r="J14" s="3"/>
      <c r="K14" s="3"/>
      <c r="L14" s="3"/>
      <c r="M14" s="3"/>
      <c r="N14" s="3"/>
      <c r="O14" s="3"/>
      <c r="P14" s="3"/>
    </row>
    <row r="15" spans="1:16" ht="14.4" x14ac:dyDescent="0.3">
      <c r="A15" s="77" t="s">
        <v>43</v>
      </c>
      <c r="B15" s="78" t="s">
        <v>46</v>
      </c>
      <c r="C15" s="77" t="s">
        <v>32</v>
      </c>
      <c r="D15" s="42">
        <f t="shared" si="5"/>
        <v>0.4548611111111111</v>
      </c>
      <c r="E15" s="42">
        <f t="shared" si="6"/>
        <v>0.46180555555555558</v>
      </c>
      <c r="F15" s="42">
        <f t="shared" si="7"/>
        <v>0.46875</v>
      </c>
      <c r="G15" s="44">
        <v>0.48958333333333331</v>
      </c>
      <c r="H15" s="80"/>
      <c r="I15" s="3"/>
      <c r="J15" s="3"/>
      <c r="K15" s="3"/>
      <c r="L15" s="3"/>
      <c r="M15" s="3"/>
      <c r="N15" s="3"/>
      <c r="O15" s="3"/>
      <c r="P15" s="3"/>
    </row>
    <row r="16" spans="1:16" ht="14.4" x14ac:dyDescent="0.3">
      <c r="A16" s="58" t="s">
        <v>33</v>
      </c>
      <c r="B16" s="59" t="s">
        <v>107</v>
      </c>
      <c r="C16" s="58" t="s">
        <v>58</v>
      </c>
      <c r="D16" s="42">
        <f t="shared" si="5"/>
        <v>0.46527777777777779</v>
      </c>
      <c r="E16" s="42">
        <f t="shared" si="6"/>
        <v>0.47222222222222227</v>
      </c>
      <c r="F16" s="42">
        <f t="shared" si="7"/>
        <v>0.47916666666666669</v>
      </c>
      <c r="G16" s="44">
        <v>0.5</v>
      </c>
      <c r="H16" s="80"/>
      <c r="I16" s="3"/>
      <c r="J16" s="3"/>
      <c r="K16" s="3"/>
      <c r="L16" s="3"/>
      <c r="M16" s="3"/>
      <c r="N16" s="3"/>
      <c r="O16" s="3"/>
      <c r="P16" s="3"/>
    </row>
    <row r="17" spans="1:16" ht="14.4" x14ac:dyDescent="0.3">
      <c r="A17" s="58" t="s">
        <v>59</v>
      </c>
      <c r="B17" s="59" t="s">
        <v>46</v>
      </c>
      <c r="C17" s="58" t="s">
        <v>47</v>
      </c>
      <c r="D17" s="42">
        <f t="shared" si="5"/>
        <v>0.45486111111111105</v>
      </c>
      <c r="E17" s="42">
        <f t="shared" si="6"/>
        <v>0.46180555555555552</v>
      </c>
      <c r="F17" s="42">
        <f t="shared" si="7"/>
        <v>0.46875</v>
      </c>
      <c r="G17" s="44">
        <v>0.51041666666666663</v>
      </c>
      <c r="H17" s="80"/>
      <c r="I17" s="10"/>
      <c r="J17" s="3"/>
      <c r="K17" s="3"/>
      <c r="L17" s="3"/>
      <c r="M17" s="3"/>
      <c r="N17" s="3"/>
      <c r="O17" s="10"/>
      <c r="P17" s="3"/>
    </row>
    <row r="18" spans="1:16" ht="14.4" x14ac:dyDescent="0.3">
      <c r="A18" s="77" t="s">
        <v>33</v>
      </c>
      <c r="B18" s="84" t="s">
        <v>60</v>
      </c>
      <c r="C18" s="77" t="s">
        <v>32</v>
      </c>
      <c r="D18" s="42">
        <f t="shared" si="5"/>
        <v>0.52777777777777779</v>
      </c>
      <c r="E18" s="42">
        <f t="shared" si="6"/>
        <v>0.53472222222222221</v>
      </c>
      <c r="F18" s="42">
        <f t="shared" si="7"/>
        <v>0.54166666666666674</v>
      </c>
      <c r="G18" s="44">
        <v>0.5625</v>
      </c>
      <c r="H18" s="80"/>
      <c r="I18" s="10"/>
      <c r="J18" s="3"/>
      <c r="K18" s="3"/>
      <c r="L18" s="3"/>
      <c r="M18" s="3"/>
      <c r="N18" s="3"/>
      <c r="O18" s="10"/>
      <c r="P18" s="3"/>
    </row>
    <row r="19" spans="1:16" ht="14.4" x14ac:dyDescent="0.3">
      <c r="A19" s="77" t="s">
        <v>41</v>
      </c>
      <c r="B19" s="84" t="s">
        <v>60</v>
      </c>
      <c r="C19" s="77" t="s">
        <v>32</v>
      </c>
      <c r="D19" s="42">
        <f t="shared" si="5"/>
        <v>0.54166666666666674</v>
      </c>
      <c r="E19" s="42">
        <f t="shared" si="6"/>
        <v>0.54861111111111116</v>
      </c>
      <c r="F19" s="42">
        <f t="shared" si="7"/>
        <v>0.55555555555555558</v>
      </c>
      <c r="G19" s="44">
        <v>0.58333333333333337</v>
      </c>
      <c r="H19" s="80"/>
      <c r="I19" s="3"/>
      <c r="J19" s="3"/>
      <c r="K19" s="3"/>
      <c r="L19" s="3"/>
      <c r="M19" s="3"/>
      <c r="N19" s="3"/>
      <c r="O19" s="3"/>
      <c r="P19" s="3"/>
    </row>
    <row r="20" spans="1:16" ht="15.6" x14ac:dyDescent="0.3">
      <c r="A20" s="85" t="s">
        <v>29</v>
      </c>
      <c r="B20" s="39" t="s">
        <v>120</v>
      </c>
      <c r="C20" s="77" t="s">
        <v>32</v>
      </c>
      <c r="D20" s="42">
        <f t="shared" si="5"/>
        <v>0.55902777777777779</v>
      </c>
      <c r="E20" s="42">
        <f t="shared" si="6"/>
        <v>0.56597222222222221</v>
      </c>
      <c r="F20" s="42">
        <f t="shared" si="7"/>
        <v>0.57291666666666674</v>
      </c>
      <c r="G20" s="44">
        <v>0.59375</v>
      </c>
      <c r="H20" s="79"/>
      <c r="I20" s="3"/>
      <c r="J20" s="3"/>
      <c r="K20" s="3"/>
      <c r="L20" s="3"/>
      <c r="M20" s="3"/>
      <c r="N20" s="3"/>
      <c r="O20" s="3"/>
      <c r="P20" s="3"/>
    </row>
    <row r="21" spans="1:16" ht="14.4" x14ac:dyDescent="0.3">
      <c r="A21" s="77" t="s">
        <v>43</v>
      </c>
      <c r="B21" s="78" t="s">
        <v>39</v>
      </c>
      <c r="C21" s="77" t="s">
        <v>32</v>
      </c>
      <c r="D21" s="42">
        <f t="shared" si="5"/>
        <v>0.61111111111111116</v>
      </c>
      <c r="E21" s="42">
        <f t="shared" si="6"/>
        <v>0.61805555555555558</v>
      </c>
      <c r="F21" s="42">
        <f t="shared" si="7"/>
        <v>0.625</v>
      </c>
      <c r="G21" s="44">
        <v>0.64583333333333337</v>
      </c>
      <c r="H21" s="80"/>
      <c r="I21" s="3"/>
      <c r="J21" s="3"/>
      <c r="K21" s="3"/>
      <c r="L21" s="3"/>
      <c r="M21" s="3"/>
      <c r="N21" s="3"/>
      <c r="O21" s="3"/>
      <c r="P21" s="3"/>
    </row>
    <row r="22" spans="1:16" ht="14.4" x14ac:dyDescent="0.3">
      <c r="A22" s="58" t="s">
        <v>33</v>
      </c>
      <c r="B22" s="59" t="s">
        <v>46</v>
      </c>
      <c r="C22" s="58" t="s">
        <v>47</v>
      </c>
      <c r="D22" s="42">
        <f t="shared" si="5"/>
        <v>0.61111111111111116</v>
      </c>
      <c r="E22" s="42">
        <f t="shared" si="6"/>
        <v>0.61805555555555558</v>
      </c>
      <c r="F22" s="42">
        <f t="shared" si="7"/>
        <v>0.625</v>
      </c>
      <c r="G22" s="44">
        <v>0.64583333333333337</v>
      </c>
      <c r="H22" s="80"/>
      <c r="I22" s="3"/>
      <c r="J22" s="3"/>
      <c r="K22" s="3"/>
      <c r="L22" s="3"/>
      <c r="M22" s="3"/>
      <c r="N22" s="3"/>
      <c r="O22" s="3"/>
      <c r="P22" s="3"/>
    </row>
    <row r="23" spans="1:16" ht="14.4" x14ac:dyDescent="0.3">
      <c r="A23" s="77" t="s">
        <v>29</v>
      </c>
      <c r="B23" s="78" t="s">
        <v>39</v>
      </c>
      <c r="C23" s="77" t="s">
        <v>32</v>
      </c>
      <c r="D23" s="42">
        <f t="shared" si="5"/>
        <v>0.62152777777777779</v>
      </c>
      <c r="E23" s="42">
        <f t="shared" si="6"/>
        <v>0.62847222222222221</v>
      </c>
      <c r="F23" s="42">
        <f t="shared" si="7"/>
        <v>0.63541666666666674</v>
      </c>
      <c r="G23" s="44">
        <v>0.65625</v>
      </c>
      <c r="H23" s="80"/>
      <c r="I23" s="3"/>
      <c r="J23" s="3"/>
      <c r="K23" s="3"/>
      <c r="L23" s="3"/>
      <c r="M23" s="3"/>
      <c r="N23" s="3"/>
      <c r="O23" s="3"/>
      <c r="P23" s="3"/>
    </row>
    <row r="24" spans="1:16" ht="14.4" x14ac:dyDescent="0.3">
      <c r="A24" s="77" t="s">
        <v>33</v>
      </c>
      <c r="B24" s="78" t="s">
        <v>46</v>
      </c>
      <c r="C24" s="77" t="s">
        <v>32</v>
      </c>
      <c r="D24" s="42">
        <f t="shared" si="5"/>
        <v>0.65277777777777779</v>
      </c>
      <c r="E24" s="42">
        <f t="shared" si="6"/>
        <v>0.65972222222222221</v>
      </c>
      <c r="F24" s="42">
        <f t="shared" si="7"/>
        <v>0.66666666666666674</v>
      </c>
      <c r="G24" s="44">
        <v>0.6875</v>
      </c>
      <c r="H24" s="80"/>
      <c r="I24" s="3"/>
      <c r="J24" s="3"/>
      <c r="K24" s="3"/>
      <c r="L24" s="3"/>
      <c r="M24" s="3"/>
      <c r="N24" s="3"/>
      <c r="O24" s="3"/>
      <c r="P24" s="3"/>
    </row>
    <row r="25" spans="1:16" ht="14.4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ht="14.4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ht="14.4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ht="14.4" x14ac:dyDescent="0.3">
      <c r="I28" s="3"/>
      <c r="J28" s="3"/>
      <c r="K28" s="3"/>
      <c r="L28" s="3"/>
      <c r="M28" s="3"/>
      <c r="N28" s="3"/>
      <c r="O28" s="3"/>
      <c r="P28" s="3"/>
    </row>
  </sheetData>
  <mergeCells count="1">
    <mergeCell ref="A8:G8"/>
  </mergeCells>
  <printOptions horizontalCentered="1"/>
  <pageMargins left="0.7" right="0.7" top="0.75" bottom="0.75" header="0" footer="0"/>
  <pageSetup scale="130" orientation="landscape"/>
  <headerFooter>
    <oddHeader>&amp;LCALL ROOM SCHEDULE&amp;C&amp;A</oddHeader>
    <oddFooter>&amp;L&amp;D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025"/>
  <sheetViews>
    <sheetView workbookViewId="0"/>
  </sheetViews>
  <sheetFormatPr defaultColWidth="14.44140625" defaultRowHeight="15" customHeight="1" x14ac:dyDescent="0.3"/>
  <cols>
    <col min="1" max="1" width="20.44140625" customWidth="1"/>
    <col min="2" max="2" width="23.33203125" customWidth="1"/>
    <col min="3" max="4" width="15.6640625" customWidth="1"/>
    <col min="5" max="5" width="9.44140625" customWidth="1"/>
    <col min="6" max="6" width="9.109375" customWidth="1"/>
    <col min="7" max="7" width="9.44140625" hidden="1" customWidth="1"/>
    <col min="8" max="8" width="11.33203125" customWidth="1"/>
    <col min="9" max="9" width="16.44140625" hidden="1" customWidth="1"/>
    <col min="10" max="11" width="8.6640625" customWidth="1"/>
    <col min="12" max="12" width="10.109375" hidden="1" customWidth="1"/>
    <col min="13" max="16" width="8.6640625" hidden="1" customWidth="1"/>
    <col min="17" max="27" width="8.6640625" customWidth="1"/>
  </cols>
  <sheetData>
    <row r="1" spans="1:16" ht="21" x14ac:dyDescent="0.4">
      <c r="A1" s="1" t="s">
        <v>0</v>
      </c>
      <c r="B1" s="2"/>
      <c r="C1" s="2"/>
      <c r="D1" s="2"/>
      <c r="E1" s="2"/>
      <c r="M1" s="4" t="s">
        <v>1</v>
      </c>
      <c r="N1" s="4" t="s">
        <v>2</v>
      </c>
      <c r="O1" s="4" t="s">
        <v>3</v>
      </c>
    </row>
    <row r="2" spans="1:16" ht="21" hidden="1" x14ac:dyDescent="0.4">
      <c r="A2" s="2" t="s">
        <v>4</v>
      </c>
      <c r="B2" s="2"/>
      <c r="C2" s="2"/>
      <c r="D2" s="2"/>
      <c r="E2" s="2"/>
      <c r="I2" s="4" t="s">
        <v>5</v>
      </c>
      <c r="J2" s="5">
        <v>6.9444444444444441E-3</v>
      </c>
      <c r="L2" s="4" t="s">
        <v>6</v>
      </c>
      <c r="M2" s="5">
        <v>2.0833333333333332E-2</v>
      </c>
      <c r="N2" s="5">
        <f t="shared" ref="N2:N8" si="0">+M2-$J$2</f>
        <v>1.3888888888888888E-2</v>
      </c>
      <c r="O2" s="5">
        <f t="shared" ref="O2:O5" si="1">+N2-$J$3</f>
        <v>6.9444444444444441E-3</v>
      </c>
      <c r="P2" s="5"/>
    </row>
    <row r="3" spans="1:16" ht="14.4" hidden="1" x14ac:dyDescent="0.3">
      <c r="A3" s="9" t="s">
        <v>7</v>
      </c>
      <c r="I3" s="4" t="s">
        <v>9</v>
      </c>
      <c r="J3" s="5">
        <v>6.9444444444444441E-3</v>
      </c>
      <c r="L3" s="4" t="s">
        <v>8</v>
      </c>
      <c r="M3" s="5">
        <v>4.1666666666666664E-2</v>
      </c>
      <c r="N3" s="5">
        <f t="shared" si="0"/>
        <v>3.4722222222222224E-2</v>
      </c>
      <c r="O3" s="5">
        <f t="shared" si="1"/>
        <v>2.777777777777778E-2</v>
      </c>
      <c r="P3" s="5"/>
    </row>
    <row r="4" spans="1:16" ht="14.4" hidden="1" x14ac:dyDescent="0.3">
      <c r="I4" s="4" t="s">
        <v>10</v>
      </c>
      <c r="J4" s="5">
        <v>1.0416666666666666E-2</v>
      </c>
      <c r="L4" s="4" t="s">
        <v>11</v>
      </c>
      <c r="M4" s="5">
        <v>5.5555555555555552E-2</v>
      </c>
      <c r="N4" s="5">
        <f t="shared" si="0"/>
        <v>4.8611111111111105E-2</v>
      </c>
      <c r="O4" s="5">
        <f t="shared" si="1"/>
        <v>4.1666666666666657E-2</v>
      </c>
      <c r="P4" s="5"/>
    </row>
    <row r="5" spans="1:16" ht="14.4" hidden="1" x14ac:dyDescent="0.3">
      <c r="I5" s="4" t="s">
        <v>12</v>
      </c>
      <c r="J5" s="5">
        <v>6.9444444444444441E-3</v>
      </c>
      <c r="L5" s="11" t="s">
        <v>13</v>
      </c>
      <c r="M5" s="5">
        <v>3.4722222222222203E-2</v>
      </c>
      <c r="N5" s="5">
        <f t="shared" si="0"/>
        <v>2.7777777777777759E-2</v>
      </c>
      <c r="O5" s="5">
        <f t="shared" si="1"/>
        <v>2.0833333333333315E-2</v>
      </c>
      <c r="P5" s="5"/>
    </row>
    <row r="6" spans="1:16" ht="14.4" hidden="1" x14ac:dyDescent="0.3">
      <c r="B6" s="12" t="s">
        <v>14</v>
      </c>
      <c r="C6" s="11" t="s">
        <v>15</v>
      </c>
      <c r="D6" s="11"/>
      <c r="E6" s="13" t="s">
        <v>16</v>
      </c>
      <c r="F6" s="14" t="s">
        <v>17</v>
      </c>
      <c r="I6" s="15"/>
      <c r="J6" s="15"/>
      <c r="L6" s="4" t="s">
        <v>10</v>
      </c>
      <c r="M6" s="5">
        <v>2.4305555555555556E-2</v>
      </c>
      <c r="N6" s="5">
        <f t="shared" si="0"/>
        <v>1.7361111111111112E-2</v>
      </c>
      <c r="O6" s="5">
        <f>+N6-$J$4</f>
        <v>6.9444444444444458E-3</v>
      </c>
      <c r="P6" s="5"/>
    </row>
    <row r="7" spans="1:16" ht="14.4" x14ac:dyDescent="0.3">
      <c r="C7" s="4"/>
      <c r="D7" s="4"/>
      <c r="L7" s="15" t="s">
        <v>12</v>
      </c>
      <c r="M7" s="5">
        <v>2.0833333333333332E-2</v>
      </c>
      <c r="N7" s="5">
        <f t="shared" si="0"/>
        <v>1.3888888888888888E-2</v>
      </c>
      <c r="O7" s="5">
        <f>+N7-$J$5</f>
        <v>6.9444444444444441E-3</v>
      </c>
    </row>
    <row r="8" spans="1:16" ht="21" x14ac:dyDescent="0.4">
      <c r="A8" s="93" t="s">
        <v>112</v>
      </c>
      <c r="B8" s="92"/>
      <c r="C8" s="92"/>
      <c r="D8" s="92"/>
      <c r="E8" s="92"/>
      <c r="F8" s="92"/>
      <c r="G8" s="92"/>
      <c r="H8" s="92"/>
      <c r="J8" s="15"/>
      <c r="K8" s="15"/>
      <c r="L8" s="4" t="s">
        <v>19</v>
      </c>
      <c r="M8" s="5">
        <v>2.0833333333333332E-2</v>
      </c>
      <c r="N8" s="5">
        <f t="shared" si="0"/>
        <v>1.3888888888888888E-2</v>
      </c>
      <c r="O8" s="5">
        <f>+N8-$J$3</f>
        <v>6.9444444444444441E-3</v>
      </c>
    </row>
    <row r="9" spans="1:16" ht="14.4" x14ac:dyDescent="0.3">
      <c r="A9" s="16" t="s">
        <v>20</v>
      </c>
      <c r="B9" s="17"/>
      <c r="C9" s="18" t="s">
        <v>21</v>
      </c>
      <c r="D9" s="18" t="s">
        <v>23</v>
      </c>
      <c r="E9" s="19" t="s">
        <v>24</v>
      </c>
      <c r="F9" s="19" t="s">
        <v>25</v>
      </c>
      <c r="G9" s="19" t="s">
        <v>26</v>
      </c>
      <c r="H9" s="19" t="s">
        <v>27</v>
      </c>
      <c r="I9" s="19" t="s">
        <v>31</v>
      </c>
      <c r="J9" s="5"/>
      <c r="P9" s="15"/>
    </row>
    <row r="10" spans="1:16" ht="15.6" x14ac:dyDescent="0.3">
      <c r="A10" s="81" t="s">
        <v>113</v>
      </c>
      <c r="B10" s="64" t="s">
        <v>39</v>
      </c>
      <c r="C10" s="65" t="s">
        <v>114</v>
      </c>
      <c r="D10" s="54">
        <v>1</v>
      </c>
      <c r="E10" s="42">
        <f>IF(A10="PV",H10-$M$4,(IF(A10="HJ",H10-$M$3,(IF(OR(A10="DT",A10="JT",A10="LJ",A10="TJ",A10="JT",A10="HT",A10="SP"),H10-$M$5,H10-$M$2)))))</f>
        <v>0.34375</v>
      </c>
      <c r="F10" s="42">
        <f>IF(A10="PV",H10-$N$4,(IF(A10="HJ",H10-$N$3,(IF(OR(A10="DT",A10="JT",A10="LJ",A10="TJ",A10="JT",A10="HT",A10="SP"),H10-$N$5,H10-$N$2)))))</f>
        <v>0.35069444444444442</v>
      </c>
      <c r="G10" s="42">
        <f t="shared" ref="G10:G50" si="2">IF(A10="PV",H10-$O$4,(IF(A10="HJ",H10-$O$3,(IF(OR(A10="DT",A10="JT",A10="LJ",A10="TJ",A10="JT",A10="HT",A10="SP"),H10-$O$5,H10-$O$2)))))</f>
        <v>0.3576388888888889</v>
      </c>
      <c r="H10" s="44">
        <v>0.36458333333333331</v>
      </c>
      <c r="I10" s="36"/>
      <c r="J10" s="15"/>
      <c r="K10" s="4"/>
      <c r="L10" s="4"/>
      <c r="P10" s="5"/>
    </row>
    <row r="11" spans="1:16" ht="14.4" hidden="1" x14ac:dyDescent="0.3">
      <c r="A11" s="82" t="s">
        <v>37</v>
      </c>
      <c r="B11" s="64" t="s">
        <v>98</v>
      </c>
      <c r="C11" s="65" t="s">
        <v>114</v>
      </c>
      <c r="D11" s="54"/>
      <c r="E11" s="42">
        <f t="shared" ref="E11:E12" si="3">IF(OR(A11="400mH",A11="110mH",A11="100mH"),H11-$M$7,IF(OR(A11="4x400m",A11="4x100m"),H11-$M$6,IF(A11="PV",H11-$M$4,(IF(A11="HJ",H11-$M$3,(IF(OR(A11="DT",A11="JT",A11="LJ",A11="TJ",A11="JT",A11="HT",A11="SP"),H11-$M$5,H11-$M$2)))))))</f>
        <v>0.35069444444444448</v>
      </c>
      <c r="F11" s="42">
        <f t="shared" ref="F11:F12" si="4">IF(OR(A11="400mH",A11="110mH",A11="100mH"),H11-$N$7,IF(OR(A11="4x400m",A11="4x100m"),H11-$N$6,IF(A11="PV",H11-$N$4,(IF(A11="HJ",H11-$N$3,(IF(OR(A11="DT",A11="JT",A11="LJ",A11="TJ",A11="JT",A11="HT",A11="SP"),H11-$N$5,H11-$N$2)))))))</f>
        <v>0.35763888888888895</v>
      </c>
      <c r="G11" s="42">
        <f t="shared" si="2"/>
        <v>0.36458333333333337</v>
      </c>
      <c r="H11" s="44">
        <v>0.38541666666666669</v>
      </c>
      <c r="I11" s="43"/>
      <c r="J11" s="5"/>
      <c r="P11" s="5"/>
    </row>
    <row r="12" spans="1:16" ht="14.4" hidden="1" x14ac:dyDescent="0.3">
      <c r="A12" s="82" t="s">
        <v>115</v>
      </c>
      <c r="B12" s="64" t="s">
        <v>116</v>
      </c>
      <c r="C12" s="65" t="s">
        <v>114</v>
      </c>
      <c r="D12" s="54"/>
      <c r="E12" s="42">
        <f t="shared" si="3"/>
        <v>0.375</v>
      </c>
      <c r="F12" s="42">
        <f t="shared" si="4"/>
        <v>0.38194444444444442</v>
      </c>
      <c r="G12" s="42">
        <f t="shared" si="2"/>
        <v>0.3888888888888889</v>
      </c>
      <c r="H12" s="44">
        <v>0.39583333333333331</v>
      </c>
      <c r="I12" s="43"/>
      <c r="J12" s="4"/>
      <c r="P12" s="5"/>
    </row>
    <row r="13" spans="1:16" ht="15.6" x14ac:dyDescent="0.3">
      <c r="A13" s="81" t="s">
        <v>117</v>
      </c>
      <c r="B13" s="64" t="s">
        <v>60</v>
      </c>
      <c r="C13" s="65" t="s">
        <v>114</v>
      </c>
      <c r="D13" s="54">
        <v>1</v>
      </c>
      <c r="E13" s="42">
        <f t="shared" ref="E13:E15" si="5">IF(A13="PV",H13-$M$4,(IF(A13="HJ",H13-$M$3,(IF(OR(A13="DT",A13="JT",A13="LJ",A13="TJ",A13="JT",A13="HT",A13="SP"),H13-$M$5,H13-$M$2)))))</f>
        <v>0.35069444444444448</v>
      </c>
      <c r="F13" s="42">
        <f t="shared" ref="F13:F15" si="6">IF(A13="PV",H13-$N$4,(IF(A13="HJ",H13-$N$3,(IF(OR(A13="DT",A13="JT",A13="LJ",A13="TJ",A13="JT",A13="HT",A13="SP"),H13-$N$5,H13-$N$2)))))</f>
        <v>0.3576388888888889</v>
      </c>
      <c r="G13" s="42">
        <f t="shared" si="2"/>
        <v>0.36458333333333337</v>
      </c>
      <c r="H13" s="44">
        <v>0.37152777777777779</v>
      </c>
      <c r="I13" s="36"/>
      <c r="P13" s="5"/>
    </row>
    <row r="14" spans="1:16" ht="15.6" x14ac:dyDescent="0.3">
      <c r="A14" s="73" t="s">
        <v>93</v>
      </c>
      <c r="B14" s="56" t="s">
        <v>39</v>
      </c>
      <c r="C14" s="53" t="s">
        <v>54</v>
      </c>
      <c r="D14" s="54" t="s">
        <v>48</v>
      </c>
      <c r="E14" s="42">
        <f t="shared" si="5"/>
        <v>0.3576388888888889</v>
      </c>
      <c r="F14" s="42">
        <f t="shared" si="6"/>
        <v>0.36458333333333331</v>
      </c>
      <c r="G14" s="42">
        <f t="shared" si="2"/>
        <v>0.37152777777777779</v>
      </c>
      <c r="H14" s="44">
        <v>0.37847222222222221</v>
      </c>
      <c r="I14" s="36"/>
      <c r="J14" s="5"/>
      <c r="P14" s="5"/>
    </row>
    <row r="15" spans="1:16" ht="15.6" x14ac:dyDescent="0.3">
      <c r="A15" s="73" t="s">
        <v>93</v>
      </c>
      <c r="B15" s="56" t="s">
        <v>39</v>
      </c>
      <c r="C15" s="53" t="s">
        <v>54</v>
      </c>
      <c r="D15" s="54" t="s">
        <v>67</v>
      </c>
      <c r="E15" s="42">
        <f t="shared" si="5"/>
        <v>0.3611111111111111</v>
      </c>
      <c r="F15" s="42">
        <f t="shared" si="6"/>
        <v>0.36805555555555552</v>
      </c>
      <c r="G15" s="42">
        <f t="shared" si="2"/>
        <v>0.375</v>
      </c>
      <c r="H15" s="44">
        <v>0.38194444444444442</v>
      </c>
      <c r="I15" s="36"/>
      <c r="J15" s="5"/>
      <c r="P15" s="5"/>
    </row>
    <row r="16" spans="1:16" ht="15.6" hidden="1" x14ac:dyDescent="0.3">
      <c r="A16" s="73" t="s">
        <v>93</v>
      </c>
      <c r="B16" s="22" t="s">
        <v>34</v>
      </c>
      <c r="C16" s="53" t="s">
        <v>64</v>
      </c>
      <c r="D16" s="54"/>
      <c r="E16" s="42">
        <f t="shared" ref="E16:E17" si="7">IF(OR(A16="400mH",A16="110mH",A16="100mH"),H16-$M$7,IF(OR(A16="4x400m",A16="4x100m"),H16-$M$6,IF(A16="PV",H16-$M$4,(IF(A16="HJ",H16-$M$3,(IF(OR(A16="DT",A16="JT",A16="LJ",A16="TJ",A16="JT",A16="HT",A16="SP"),H16-$M$5,H16-$M$2)))))))</f>
        <v>0.40625</v>
      </c>
      <c r="F16" s="42">
        <f t="shared" ref="F16:F17" si="8">IF(OR(A16="400mH",A16="110mH",A16="100mH"),H16-$N$7,IF(OR(A16="4x400m",A16="4x100m"),H16-$N$6,IF(A16="PV",H16-$N$4,(IF(A16="HJ",H16-$N$3,(IF(OR(A16="DT",A16="JT",A16="LJ",A16="TJ",A16="JT",A16="HT",A16="SP"),H16-$N$5,H16-$N$2)))))))</f>
        <v>0.41319444444444442</v>
      </c>
      <c r="G16" s="42">
        <f t="shared" si="2"/>
        <v>0.4201388888888889</v>
      </c>
      <c r="H16" s="44">
        <v>0.42708333333333331</v>
      </c>
      <c r="I16" s="34"/>
      <c r="J16" s="5"/>
      <c r="P16" s="5"/>
    </row>
    <row r="17" spans="1:16" ht="15.6" hidden="1" x14ac:dyDescent="0.3">
      <c r="A17" s="73" t="s">
        <v>93</v>
      </c>
      <c r="B17" s="22" t="s">
        <v>69</v>
      </c>
      <c r="C17" s="53" t="s">
        <v>64</v>
      </c>
      <c r="D17" s="54"/>
      <c r="E17" s="42">
        <f t="shared" si="7"/>
        <v>0.41666666666666669</v>
      </c>
      <c r="F17" s="42">
        <f t="shared" si="8"/>
        <v>0.4236111111111111</v>
      </c>
      <c r="G17" s="42">
        <f t="shared" si="2"/>
        <v>0.43055555555555558</v>
      </c>
      <c r="H17" s="44">
        <v>0.4375</v>
      </c>
      <c r="I17" s="34"/>
      <c r="J17" s="5"/>
      <c r="P17" s="5"/>
    </row>
    <row r="18" spans="1:16" ht="15.6" x14ac:dyDescent="0.3">
      <c r="A18" s="73" t="s">
        <v>93</v>
      </c>
      <c r="B18" s="62" t="s">
        <v>60</v>
      </c>
      <c r="C18" s="53" t="s">
        <v>54</v>
      </c>
      <c r="D18" s="54" t="s">
        <v>48</v>
      </c>
      <c r="E18" s="42">
        <f t="shared" ref="E18:E26" si="9">IF(A18="PV",H18-$M$4,(IF(A18="HJ",H18-$M$3,(IF(OR(A18="DT",A18="JT",A18="LJ",A18="TJ",A18="JT",A18="HT",A18="SP"),H18-$M$5,H18-$M$2)))))</f>
        <v>0.375</v>
      </c>
      <c r="F18" s="42">
        <f t="shared" ref="F18:F26" si="10">IF(A18="PV",H18-$N$4,(IF(A18="HJ",H18-$N$3,(IF(OR(A18="DT",A18="JT",A18="LJ",A18="TJ",A18="JT",A18="HT",A18="SP"),H18-$N$5,H18-$N$2)))))</f>
        <v>0.38194444444444442</v>
      </c>
      <c r="G18" s="42">
        <f t="shared" si="2"/>
        <v>0.3888888888888889</v>
      </c>
      <c r="H18" s="44">
        <v>0.39583333333333331</v>
      </c>
      <c r="I18" s="45"/>
      <c r="J18" s="5"/>
      <c r="P18" s="5"/>
    </row>
    <row r="19" spans="1:16" ht="15.6" x14ac:dyDescent="0.3">
      <c r="A19" s="73" t="s">
        <v>93</v>
      </c>
      <c r="B19" s="62" t="s">
        <v>60</v>
      </c>
      <c r="C19" s="53" t="s">
        <v>54</v>
      </c>
      <c r="D19" s="54">
        <v>3</v>
      </c>
      <c r="E19" s="42">
        <f t="shared" si="9"/>
        <v>0.37847222222222227</v>
      </c>
      <c r="F19" s="42">
        <f t="shared" si="10"/>
        <v>0.38541666666666669</v>
      </c>
      <c r="G19" s="42">
        <f t="shared" si="2"/>
        <v>0.39236111111111116</v>
      </c>
      <c r="H19" s="44">
        <v>0.39930555555555558</v>
      </c>
      <c r="I19" s="45"/>
      <c r="J19" s="5"/>
      <c r="P19" s="5"/>
    </row>
    <row r="20" spans="1:16" ht="15.6" x14ac:dyDescent="0.3">
      <c r="A20" s="73" t="s">
        <v>93</v>
      </c>
      <c r="B20" s="62" t="s">
        <v>57</v>
      </c>
      <c r="C20" s="53" t="s">
        <v>54</v>
      </c>
      <c r="D20" s="54" t="s">
        <v>48</v>
      </c>
      <c r="E20" s="42">
        <f t="shared" si="9"/>
        <v>0.38541666666666669</v>
      </c>
      <c r="F20" s="42">
        <f t="shared" si="10"/>
        <v>0.3923611111111111</v>
      </c>
      <c r="G20" s="42">
        <f t="shared" si="2"/>
        <v>0.39930555555555558</v>
      </c>
      <c r="H20" s="44">
        <v>0.40625</v>
      </c>
      <c r="I20" s="61"/>
      <c r="J20" s="5"/>
      <c r="P20" s="5"/>
    </row>
    <row r="21" spans="1:16" ht="15.6" x14ac:dyDescent="0.3">
      <c r="A21" s="73" t="s">
        <v>93</v>
      </c>
      <c r="B21" s="62" t="s">
        <v>57</v>
      </c>
      <c r="C21" s="53" t="s">
        <v>54</v>
      </c>
      <c r="D21" s="54" t="s">
        <v>67</v>
      </c>
      <c r="E21" s="42">
        <f t="shared" si="9"/>
        <v>0.3888888888888889</v>
      </c>
      <c r="F21" s="42">
        <f t="shared" si="10"/>
        <v>0.39583333333333331</v>
      </c>
      <c r="G21" s="42">
        <f t="shared" si="2"/>
        <v>0.40277777777777779</v>
      </c>
      <c r="H21" s="44">
        <v>0.40972222222222221</v>
      </c>
      <c r="I21" s="61"/>
      <c r="J21" s="5"/>
      <c r="P21" s="5"/>
    </row>
    <row r="22" spans="1:16" ht="15.6" x14ac:dyDescent="0.3">
      <c r="A22" s="73" t="s">
        <v>93</v>
      </c>
      <c r="B22" s="62" t="s">
        <v>57</v>
      </c>
      <c r="C22" s="53" t="s">
        <v>54</v>
      </c>
      <c r="D22" s="54" t="s">
        <v>119</v>
      </c>
      <c r="E22" s="42">
        <f t="shared" si="9"/>
        <v>0.3923611111111111</v>
      </c>
      <c r="F22" s="42">
        <f t="shared" si="10"/>
        <v>0.39930555555555552</v>
      </c>
      <c r="G22" s="42">
        <f t="shared" si="2"/>
        <v>0.40625</v>
      </c>
      <c r="H22" s="44">
        <v>0.41319444444444442</v>
      </c>
      <c r="I22" s="61"/>
      <c r="J22" s="5"/>
      <c r="P22" s="5"/>
    </row>
    <row r="23" spans="1:16" ht="15.6" x14ac:dyDescent="0.3">
      <c r="A23" s="73" t="s">
        <v>93</v>
      </c>
      <c r="B23" s="38" t="s">
        <v>46</v>
      </c>
      <c r="C23" s="53" t="s">
        <v>54</v>
      </c>
      <c r="D23" s="54" t="s">
        <v>48</v>
      </c>
      <c r="E23" s="42">
        <f t="shared" si="9"/>
        <v>0.40277777777777779</v>
      </c>
      <c r="F23" s="42">
        <f t="shared" si="10"/>
        <v>0.40972222222222221</v>
      </c>
      <c r="G23" s="42">
        <f t="shared" si="2"/>
        <v>0.41666666666666669</v>
      </c>
      <c r="H23" s="44">
        <v>0.4236111111111111</v>
      </c>
      <c r="I23" s="61"/>
    </row>
    <row r="24" spans="1:16" ht="15.6" x14ac:dyDescent="0.3">
      <c r="A24" s="73" t="s">
        <v>93</v>
      </c>
      <c r="B24" s="38" t="s">
        <v>46</v>
      </c>
      <c r="C24" s="53" t="s">
        <v>54</v>
      </c>
      <c r="D24" s="54">
        <v>3</v>
      </c>
      <c r="E24" s="42">
        <f t="shared" si="9"/>
        <v>0.40625</v>
      </c>
      <c r="F24" s="42">
        <f t="shared" si="10"/>
        <v>0.41319444444444442</v>
      </c>
      <c r="G24" s="42">
        <f t="shared" si="2"/>
        <v>0.4201388888888889</v>
      </c>
      <c r="H24" s="44">
        <v>0.42708333333333331</v>
      </c>
      <c r="I24" s="61"/>
    </row>
    <row r="25" spans="1:16" ht="15.6" x14ac:dyDescent="0.3">
      <c r="A25" s="35" t="s">
        <v>121</v>
      </c>
      <c r="B25" s="62" t="s">
        <v>39</v>
      </c>
      <c r="C25" s="53" t="s">
        <v>32</v>
      </c>
      <c r="D25" s="54">
        <v>1</v>
      </c>
      <c r="E25" s="42">
        <f t="shared" si="9"/>
        <v>0.42708333333333337</v>
      </c>
      <c r="F25" s="42">
        <f t="shared" si="10"/>
        <v>0.43402777777777779</v>
      </c>
      <c r="G25" s="42">
        <f t="shared" si="2"/>
        <v>0.44097222222222227</v>
      </c>
      <c r="H25" s="44">
        <v>0.44791666666666669</v>
      </c>
      <c r="I25" s="61"/>
    </row>
    <row r="26" spans="1:16" ht="15.6" hidden="1" x14ac:dyDescent="0.3">
      <c r="A26" s="35" t="s">
        <v>121</v>
      </c>
      <c r="B26" s="62" t="s">
        <v>39</v>
      </c>
      <c r="C26" s="53" t="s">
        <v>32</v>
      </c>
      <c r="D26" s="54" t="s">
        <v>67</v>
      </c>
      <c r="E26" s="42">
        <f t="shared" si="9"/>
        <v>0.42708333333333337</v>
      </c>
      <c r="F26" s="42">
        <f t="shared" si="10"/>
        <v>0.43402777777777779</v>
      </c>
      <c r="G26" s="42">
        <f t="shared" si="2"/>
        <v>0.44097222222222227</v>
      </c>
      <c r="H26" s="44">
        <v>0.44791666666666669</v>
      </c>
      <c r="I26" s="61"/>
    </row>
    <row r="27" spans="1:16" ht="15.75" hidden="1" customHeight="1" x14ac:dyDescent="0.3">
      <c r="A27" s="35" t="s">
        <v>121</v>
      </c>
      <c r="B27" s="46" t="s">
        <v>69</v>
      </c>
      <c r="C27" s="53" t="s">
        <v>32</v>
      </c>
      <c r="D27" s="54"/>
      <c r="E27" s="42">
        <f t="shared" ref="E27:E50" si="11">IF(OR(A27="400mH",A27="110mH",A27="100mH"),H27-$M$7,IF(OR(A27="4x400m",A27="4x100m"),H27-$M$6,IF(A27="PV",H27-$M$4,(IF(A27="HJ",H27-$M$3,(IF(OR(A27="DT",A27="JT",A27="LJ",A27="TJ",A27="JT",A27="HT",A27="SP"),H27-$M$5,H27-$M$2)))))))</f>
        <v>0.4375</v>
      </c>
      <c r="F27" s="42">
        <f t="shared" ref="F27:F50" si="12">IF(OR(A27="400mH",A27="110mH",A27="100mH"),H27-$N$7,IF(OR(A27="4x400m",A27="4x100m"),H27-$N$6,IF(A27="PV",H27-$N$4,(IF(A27="HJ",H27-$N$3,(IF(OR(A27="DT",A27="JT",A27="LJ",A27="TJ",A27="JT",A27="HT",A27="SP"),H27-$N$5,H27-$N$2)))))))</f>
        <v>0.44444444444444442</v>
      </c>
      <c r="G27" s="42">
        <f t="shared" si="2"/>
        <v>0.4513888888888889</v>
      </c>
      <c r="H27" s="44">
        <v>0.45833333333333331</v>
      </c>
      <c r="I27" s="43"/>
    </row>
    <row r="28" spans="1:16" ht="15.75" hidden="1" customHeight="1" x14ac:dyDescent="0.3">
      <c r="A28" s="35" t="s">
        <v>121</v>
      </c>
      <c r="B28" s="26" t="s">
        <v>116</v>
      </c>
      <c r="C28" s="53" t="s">
        <v>32</v>
      </c>
      <c r="D28" s="54"/>
      <c r="E28" s="42">
        <f t="shared" si="11"/>
        <v>0.44791666666666669</v>
      </c>
      <c r="F28" s="42">
        <f t="shared" si="12"/>
        <v>0.4548611111111111</v>
      </c>
      <c r="G28" s="42">
        <f t="shared" si="2"/>
        <v>0.46180555555555558</v>
      </c>
      <c r="H28" s="44">
        <v>0.46875</v>
      </c>
      <c r="I28" s="43"/>
    </row>
    <row r="29" spans="1:16" ht="15.75" hidden="1" customHeight="1" x14ac:dyDescent="0.3">
      <c r="A29" s="35" t="s">
        <v>121</v>
      </c>
      <c r="B29" s="86" t="s">
        <v>122</v>
      </c>
      <c r="C29" s="53" t="s">
        <v>32</v>
      </c>
      <c r="D29" s="54"/>
      <c r="E29" s="42">
        <f t="shared" si="11"/>
        <v>0.44097222222222227</v>
      </c>
      <c r="F29" s="42">
        <f t="shared" si="12"/>
        <v>0.44791666666666669</v>
      </c>
      <c r="G29" s="42">
        <f t="shared" si="2"/>
        <v>0.45486111111111116</v>
      </c>
      <c r="H29" s="44">
        <v>0.46180555555555558</v>
      </c>
      <c r="I29" s="45"/>
    </row>
    <row r="30" spans="1:16" ht="15.75" customHeight="1" x14ac:dyDescent="0.3">
      <c r="A30" s="35" t="s">
        <v>121</v>
      </c>
      <c r="B30" s="62" t="s">
        <v>60</v>
      </c>
      <c r="C30" s="53" t="s">
        <v>32</v>
      </c>
      <c r="D30" s="54">
        <v>1</v>
      </c>
      <c r="E30" s="42">
        <f t="shared" si="11"/>
        <v>0.43055555555555558</v>
      </c>
      <c r="F30" s="42">
        <f t="shared" si="12"/>
        <v>0.4375</v>
      </c>
      <c r="G30" s="42">
        <f t="shared" si="2"/>
        <v>0.44444444444444448</v>
      </c>
      <c r="H30" s="44">
        <v>0.4513888888888889</v>
      </c>
      <c r="I30" s="61"/>
    </row>
    <row r="31" spans="1:16" ht="15.75" customHeight="1" x14ac:dyDescent="0.3">
      <c r="A31" s="35" t="s">
        <v>123</v>
      </c>
      <c r="B31" s="62" t="s">
        <v>46</v>
      </c>
      <c r="C31" s="53" t="s">
        <v>32</v>
      </c>
      <c r="D31" s="54" t="s">
        <v>48</v>
      </c>
      <c r="E31" s="42">
        <f t="shared" si="11"/>
        <v>0.4375</v>
      </c>
      <c r="F31" s="42">
        <f t="shared" si="12"/>
        <v>0.44444444444444442</v>
      </c>
      <c r="G31" s="42">
        <f t="shared" si="2"/>
        <v>0.4513888888888889</v>
      </c>
      <c r="H31" s="44">
        <v>0.45833333333333331</v>
      </c>
      <c r="I31" s="61"/>
    </row>
    <row r="32" spans="1:16" ht="15.75" customHeight="1" x14ac:dyDescent="0.3">
      <c r="A32" s="35" t="s">
        <v>123</v>
      </c>
      <c r="B32" s="62" t="s">
        <v>46</v>
      </c>
      <c r="C32" s="53" t="s">
        <v>32</v>
      </c>
      <c r="D32" s="54">
        <v>3</v>
      </c>
      <c r="E32" s="42">
        <f t="shared" si="11"/>
        <v>0.44444444444444448</v>
      </c>
      <c r="F32" s="42">
        <f t="shared" si="12"/>
        <v>0.4513888888888889</v>
      </c>
      <c r="G32" s="42">
        <f t="shared" si="2"/>
        <v>0.45833333333333337</v>
      </c>
      <c r="H32" s="44">
        <v>0.46527777777777779</v>
      </c>
      <c r="I32" s="61"/>
    </row>
    <row r="33" spans="1:9" ht="15.75" customHeight="1" x14ac:dyDescent="0.3">
      <c r="A33" s="35" t="s">
        <v>123</v>
      </c>
      <c r="B33" s="62" t="s">
        <v>57</v>
      </c>
      <c r="C33" s="53" t="s">
        <v>32</v>
      </c>
      <c r="D33" s="54" t="s">
        <v>48</v>
      </c>
      <c r="E33" s="42">
        <f t="shared" si="11"/>
        <v>0.4513888888888889</v>
      </c>
      <c r="F33" s="42">
        <f t="shared" si="12"/>
        <v>0.45833333333333331</v>
      </c>
      <c r="G33" s="42">
        <f t="shared" si="2"/>
        <v>0.46527777777777779</v>
      </c>
      <c r="H33" s="44">
        <v>0.47222222222222221</v>
      </c>
      <c r="I33" s="36"/>
    </row>
    <row r="34" spans="1:9" ht="15.75" customHeight="1" x14ac:dyDescent="0.3">
      <c r="A34" s="35" t="s">
        <v>123</v>
      </c>
      <c r="B34" s="62" t="s">
        <v>57</v>
      </c>
      <c r="C34" s="53" t="s">
        <v>32</v>
      </c>
      <c r="D34" s="54">
        <v>3</v>
      </c>
      <c r="E34" s="42">
        <f t="shared" si="11"/>
        <v>0.45833333333333337</v>
      </c>
      <c r="F34" s="42">
        <f t="shared" si="12"/>
        <v>0.46527777777777779</v>
      </c>
      <c r="G34" s="42">
        <f t="shared" si="2"/>
        <v>0.47222222222222227</v>
      </c>
      <c r="H34" s="44">
        <v>0.47916666666666669</v>
      </c>
      <c r="I34" s="36"/>
    </row>
    <row r="35" spans="1:9" ht="15.75" customHeight="1" x14ac:dyDescent="0.3">
      <c r="A35" s="35" t="s">
        <v>94</v>
      </c>
      <c r="B35" s="52" t="s">
        <v>39</v>
      </c>
      <c r="C35" s="53" t="s">
        <v>32</v>
      </c>
      <c r="D35" s="54" t="s">
        <v>48</v>
      </c>
      <c r="E35" s="42">
        <f t="shared" si="11"/>
        <v>0.46527777777777779</v>
      </c>
      <c r="F35" s="42">
        <f t="shared" si="12"/>
        <v>0.47222222222222221</v>
      </c>
      <c r="G35" s="42">
        <f t="shared" si="2"/>
        <v>0.47916666666666669</v>
      </c>
      <c r="H35" s="44">
        <v>0.4861111111111111</v>
      </c>
      <c r="I35" s="36"/>
    </row>
    <row r="36" spans="1:9" ht="15.75" customHeight="1" x14ac:dyDescent="0.3">
      <c r="A36" s="35" t="s">
        <v>94</v>
      </c>
      <c r="B36" s="52" t="s">
        <v>39</v>
      </c>
      <c r="C36" s="53" t="s">
        <v>32</v>
      </c>
      <c r="D36" s="54" t="s">
        <v>67</v>
      </c>
      <c r="E36" s="42">
        <f t="shared" si="11"/>
        <v>0.46875</v>
      </c>
      <c r="F36" s="42">
        <f t="shared" si="12"/>
        <v>0.47569444444444442</v>
      </c>
      <c r="G36" s="42">
        <f t="shared" si="2"/>
        <v>0.4826388888888889</v>
      </c>
      <c r="H36" s="44">
        <v>0.48958333333333331</v>
      </c>
      <c r="I36" s="36"/>
    </row>
    <row r="37" spans="1:9" ht="15.6" x14ac:dyDescent="0.3">
      <c r="A37" s="35" t="s">
        <v>94</v>
      </c>
      <c r="B37" s="52" t="s">
        <v>60</v>
      </c>
      <c r="C37" s="53" t="s">
        <v>32</v>
      </c>
      <c r="D37" s="54" t="s">
        <v>48</v>
      </c>
      <c r="E37" s="42">
        <f t="shared" si="11"/>
        <v>0.47569444444444448</v>
      </c>
      <c r="F37" s="42">
        <f t="shared" si="12"/>
        <v>0.4826388888888889</v>
      </c>
      <c r="G37" s="42">
        <f t="shared" si="2"/>
        <v>0.48958333333333337</v>
      </c>
      <c r="H37" s="44">
        <v>0.49652777777777779</v>
      </c>
      <c r="I37" s="36"/>
    </row>
    <row r="38" spans="1:9" ht="15.6" x14ac:dyDescent="0.3">
      <c r="A38" s="35" t="s">
        <v>94</v>
      </c>
      <c r="B38" s="52" t="s">
        <v>60</v>
      </c>
      <c r="C38" s="53" t="s">
        <v>32</v>
      </c>
      <c r="D38" s="54">
        <v>3</v>
      </c>
      <c r="E38" s="42">
        <f t="shared" si="11"/>
        <v>0.47916666666666669</v>
      </c>
      <c r="F38" s="42">
        <f t="shared" si="12"/>
        <v>0.4861111111111111</v>
      </c>
      <c r="G38" s="42">
        <f t="shared" si="2"/>
        <v>0.49305555555555558</v>
      </c>
      <c r="H38" s="44">
        <v>0.5</v>
      </c>
      <c r="I38" s="36"/>
    </row>
    <row r="39" spans="1:9" ht="15.75" hidden="1" customHeight="1" x14ac:dyDescent="0.3">
      <c r="A39" s="63" t="s">
        <v>41</v>
      </c>
      <c r="B39" s="22" t="s">
        <v>30</v>
      </c>
      <c r="C39" s="53" t="s">
        <v>32</v>
      </c>
      <c r="D39" s="54"/>
      <c r="E39" s="28">
        <f t="shared" si="11"/>
        <v>0.48958333333333331</v>
      </c>
      <c r="F39" s="28">
        <f t="shared" si="12"/>
        <v>0.49652777777777779</v>
      </c>
      <c r="G39" s="28">
        <f t="shared" si="2"/>
        <v>0.50347222222222221</v>
      </c>
      <c r="H39" s="33">
        <v>0.53125</v>
      </c>
      <c r="I39" s="34"/>
    </row>
    <row r="40" spans="1:9" ht="15.75" hidden="1" customHeight="1" x14ac:dyDescent="0.3">
      <c r="A40" s="24" t="s">
        <v>75</v>
      </c>
      <c r="B40" s="22" t="s">
        <v>108</v>
      </c>
      <c r="C40" s="53" t="s">
        <v>32</v>
      </c>
      <c r="D40" s="54"/>
      <c r="E40" s="28">
        <f t="shared" si="11"/>
        <v>0.49652777777777779</v>
      </c>
      <c r="F40" s="28">
        <f t="shared" si="12"/>
        <v>0.50347222222222221</v>
      </c>
      <c r="G40" s="28">
        <f t="shared" si="2"/>
        <v>0.51041666666666674</v>
      </c>
      <c r="H40" s="33">
        <v>0.53125</v>
      </c>
      <c r="I40" s="34"/>
    </row>
    <row r="41" spans="1:9" ht="15.75" hidden="1" customHeight="1" x14ac:dyDescent="0.3">
      <c r="A41" s="24" t="s">
        <v>59</v>
      </c>
      <c r="B41" s="22" t="s">
        <v>42</v>
      </c>
      <c r="C41" s="53" t="s">
        <v>32</v>
      </c>
      <c r="D41" s="54"/>
      <c r="E41" s="28">
        <f t="shared" si="11"/>
        <v>0.50694444444444442</v>
      </c>
      <c r="F41" s="28">
        <f t="shared" si="12"/>
        <v>0.51388888888888884</v>
      </c>
      <c r="G41" s="28">
        <f t="shared" si="2"/>
        <v>0.52083333333333337</v>
      </c>
      <c r="H41" s="33">
        <v>0.5625</v>
      </c>
      <c r="I41" s="34"/>
    </row>
    <row r="42" spans="1:9" ht="15.75" hidden="1" customHeight="1" x14ac:dyDescent="0.3">
      <c r="A42" s="24" t="s">
        <v>33</v>
      </c>
      <c r="B42" s="26" t="s">
        <v>127</v>
      </c>
      <c r="C42" s="53" t="s">
        <v>32</v>
      </c>
      <c r="D42" s="54"/>
      <c r="E42" s="28">
        <f t="shared" si="11"/>
        <v>0.52777777777777779</v>
      </c>
      <c r="F42" s="28">
        <f t="shared" si="12"/>
        <v>0.53472222222222221</v>
      </c>
      <c r="G42" s="28">
        <f t="shared" si="2"/>
        <v>0.54166666666666674</v>
      </c>
      <c r="H42" s="33">
        <v>0.5625</v>
      </c>
      <c r="I42" s="43"/>
    </row>
    <row r="43" spans="1:9" ht="15.75" hidden="1" customHeight="1" x14ac:dyDescent="0.3">
      <c r="A43" s="24" t="s">
        <v>128</v>
      </c>
      <c r="B43" s="26" t="s">
        <v>116</v>
      </c>
      <c r="C43" s="53" t="s">
        <v>32</v>
      </c>
      <c r="D43" s="54"/>
      <c r="E43" s="28">
        <f t="shared" si="11"/>
        <v>0.55208333333333326</v>
      </c>
      <c r="F43" s="28">
        <f t="shared" si="12"/>
        <v>0.55902777777777779</v>
      </c>
      <c r="G43" s="28">
        <f t="shared" si="2"/>
        <v>0.56597222222222221</v>
      </c>
      <c r="H43" s="33">
        <v>0.57291666666666663</v>
      </c>
      <c r="I43" s="43"/>
    </row>
    <row r="44" spans="1:9" ht="15.75" hidden="1" customHeight="1" x14ac:dyDescent="0.3">
      <c r="A44" s="88" t="s">
        <v>129</v>
      </c>
      <c r="B44" s="62" t="s">
        <v>130</v>
      </c>
      <c r="C44" s="53" t="s">
        <v>32</v>
      </c>
      <c r="D44" s="54"/>
      <c r="E44" s="76">
        <f t="shared" si="11"/>
        <v>0.55902777777777779</v>
      </c>
      <c r="F44" s="76">
        <f t="shared" si="12"/>
        <v>0.56597222222222232</v>
      </c>
      <c r="G44" s="76">
        <f t="shared" si="2"/>
        <v>0.57291666666666674</v>
      </c>
      <c r="H44" s="33">
        <v>0.57986111111111116</v>
      </c>
      <c r="I44" s="61"/>
    </row>
    <row r="45" spans="1:9" ht="15.75" customHeight="1" x14ac:dyDescent="0.3">
      <c r="A45" s="88" t="s">
        <v>94</v>
      </c>
      <c r="B45" s="62" t="s">
        <v>57</v>
      </c>
      <c r="C45" s="53" t="s">
        <v>32</v>
      </c>
      <c r="D45" s="54" t="s">
        <v>48</v>
      </c>
      <c r="E45" s="42">
        <f t="shared" si="11"/>
        <v>0.4861111111111111</v>
      </c>
      <c r="F45" s="42">
        <f t="shared" si="12"/>
        <v>0.49305555555555552</v>
      </c>
      <c r="G45" s="42">
        <f t="shared" si="2"/>
        <v>0.5</v>
      </c>
      <c r="H45" s="44">
        <v>0.50694444444444442</v>
      </c>
      <c r="I45" s="61"/>
    </row>
    <row r="46" spans="1:9" ht="15.75" customHeight="1" x14ac:dyDescent="0.3">
      <c r="A46" s="88" t="s">
        <v>94</v>
      </c>
      <c r="B46" s="62" t="s">
        <v>57</v>
      </c>
      <c r="C46" s="53" t="s">
        <v>32</v>
      </c>
      <c r="D46" s="54" t="s">
        <v>67</v>
      </c>
      <c r="E46" s="42">
        <f t="shared" si="11"/>
        <v>0.48958333333333331</v>
      </c>
      <c r="F46" s="42">
        <f t="shared" si="12"/>
        <v>0.49652777777777773</v>
      </c>
      <c r="G46" s="42">
        <f t="shared" si="2"/>
        <v>0.50347222222222221</v>
      </c>
      <c r="H46" s="44">
        <v>0.51041666666666663</v>
      </c>
      <c r="I46" s="61"/>
    </row>
    <row r="47" spans="1:9" ht="15.75" customHeight="1" x14ac:dyDescent="0.3">
      <c r="A47" s="88" t="s">
        <v>94</v>
      </c>
      <c r="B47" s="62" t="s">
        <v>57</v>
      </c>
      <c r="C47" s="53" t="s">
        <v>32</v>
      </c>
      <c r="D47" s="54">
        <v>5</v>
      </c>
      <c r="E47" s="42">
        <f t="shared" si="11"/>
        <v>0.49305555555555552</v>
      </c>
      <c r="F47" s="42">
        <f t="shared" si="12"/>
        <v>0.49999999999999994</v>
      </c>
      <c r="G47" s="42">
        <f t="shared" si="2"/>
        <v>0.50694444444444442</v>
      </c>
      <c r="H47" s="44">
        <v>0.51388888888888884</v>
      </c>
      <c r="I47" s="61"/>
    </row>
    <row r="48" spans="1:9" ht="15.75" customHeight="1" x14ac:dyDescent="0.3">
      <c r="A48" s="88" t="s">
        <v>94</v>
      </c>
      <c r="B48" s="52" t="s">
        <v>46</v>
      </c>
      <c r="C48" s="53" t="s">
        <v>32</v>
      </c>
      <c r="D48" s="54" t="s">
        <v>48</v>
      </c>
      <c r="E48" s="42">
        <f t="shared" si="11"/>
        <v>0.50347222222222221</v>
      </c>
      <c r="F48" s="42">
        <f t="shared" si="12"/>
        <v>0.51041666666666674</v>
      </c>
      <c r="G48" s="42">
        <f t="shared" si="2"/>
        <v>0.51736111111111116</v>
      </c>
      <c r="H48" s="44">
        <v>0.52430555555555558</v>
      </c>
      <c r="I48" s="36"/>
    </row>
    <row r="49" spans="1:9" ht="15.75" customHeight="1" x14ac:dyDescent="0.3">
      <c r="A49" s="88" t="s">
        <v>94</v>
      </c>
      <c r="B49" s="52" t="s">
        <v>46</v>
      </c>
      <c r="C49" s="53" t="s">
        <v>32</v>
      </c>
      <c r="D49" s="54">
        <v>3</v>
      </c>
      <c r="E49" s="42">
        <f t="shared" si="11"/>
        <v>0.50694444444444442</v>
      </c>
      <c r="F49" s="42">
        <f t="shared" si="12"/>
        <v>0.51388888888888895</v>
      </c>
      <c r="G49" s="42">
        <f t="shared" si="2"/>
        <v>0.52083333333333337</v>
      </c>
      <c r="H49" s="44">
        <v>0.52777777777777779</v>
      </c>
      <c r="I49" s="36"/>
    </row>
    <row r="50" spans="1:9" ht="15.75" hidden="1" customHeight="1" x14ac:dyDescent="0.3">
      <c r="A50" s="88" t="s">
        <v>94</v>
      </c>
      <c r="B50" s="62" t="s">
        <v>69</v>
      </c>
      <c r="C50" s="53" t="s">
        <v>64</v>
      </c>
      <c r="D50" s="53"/>
      <c r="E50" s="42">
        <f t="shared" si="11"/>
        <v>0.58333333333333326</v>
      </c>
      <c r="F50" s="42">
        <f t="shared" si="12"/>
        <v>0.59027777777777779</v>
      </c>
      <c r="G50" s="42">
        <f t="shared" si="2"/>
        <v>0.59722222222222221</v>
      </c>
      <c r="H50" s="44">
        <v>0.60416666666666663</v>
      </c>
      <c r="I50" s="36">
        <v>47</v>
      </c>
    </row>
    <row r="51" spans="1:9" ht="15.75" customHeight="1" x14ac:dyDescent="0.3">
      <c r="A51" s="95" t="s">
        <v>81</v>
      </c>
      <c r="B51" s="96"/>
      <c r="C51" s="96"/>
      <c r="D51" s="96"/>
      <c r="E51" s="96"/>
      <c r="F51" s="96"/>
      <c r="G51" s="96"/>
      <c r="H51" s="96"/>
      <c r="I51" s="97"/>
    </row>
    <row r="52" spans="1:9" ht="15.75" hidden="1" customHeight="1" x14ac:dyDescent="0.3">
      <c r="A52" s="25" t="s">
        <v>131</v>
      </c>
      <c r="B52" s="26" t="s">
        <v>130</v>
      </c>
      <c r="C52" s="60" t="s">
        <v>32</v>
      </c>
      <c r="D52" s="60"/>
      <c r="E52" s="42">
        <f t="shared" ref="E52:E62" si="13">IF(OR(A52="400mH",A52="110mH",A52="100mH"),H52-$M$7,IF(OR(A52="4x400m",A52="4x100m"),H52-$M$6,IF(A52="PV",H52-$M$4,(IF(A52="HJ",H52-$M$3,(IF(OR(A52="DT",A52="JT",A52="LJ",A52="TJ",A52="JT",A52="HT",A52="SP"),H52-$M$5,H52-$M$2)))))))</f>
        <v>0.625</v>
      </c>
      <c r="F52" s="42">
        <f t="shared" ref="F52:F62" si="14">IF(OR(A52="400mH",A52="110mH",A52="100mH"),H52-$N$7,IF(OR(A52="4x400m",A52="4x100m"),H52-$N$6,IF(A52="PV",H52-$N$4,(IF(A52="HJ",H52-$N$3,(IF(OR(A52="DT",A52="JT",A52="LJ",A52="TJ",A52="JT",A52="HT",A52="SP"),H52-$N$5,H52-$N$2)))))))</f>
        <v>0.63194444444444453</v>
      </c>
      <c r="G52" s="42">
        <f t="shared" ref="G52:G62" si="15">IF(A52="PV",H52-$O$4,(IF(A52="HJ",H52-$O$3,(IF(OR(A52="DT",A52="JT",A52="LJ",A52="TJ",A52="JT",A52="HT",A52="SP"),H52-$O$5,H52-$O$2)))))</f>
        <v>0.63888888888888895</v>
      </c>
      <c r="H52" s="44">
        <v>0.64583333333333337</v>
      </c>
      <c r="I52" s="36"/>
    </row>
    <row r="53" spans="1:9" ht="15.75" customHeight="1" x14ac:dyDescent="0.3">
      <c r="A53" s="25" t="s">
        <v>93</v>
      </c>
      <c r="B53" s="62" t="s">
        <v>39</v>
      </c>
      <c r="C53" s="53" t="s">
        <v>32</v>
      </c>
      <c r="D53" s="54">
        <v>1</v>
      </c>
      <c r="E53" s="42">
        <f t="shared" si="13"/>
        <v>0.55208333333333326</v>
      </c>
      <c r="F53" s="42">
        <f t="shared" si="14"/>
        <v>0.55902777777777779</v>
      </c>
      <c r="G53" s="42">
        <f t="shared" si="15"/>
        <v>0.56597222222222221</v>
      </c>
      <c r="H53" s="44">
        <v>0.57291666666666663</v>
      </c>
      <c r="I53" s="36"/>
    </row>
    <row r="54" spans="1:9" ht="15.75" customHeight="1" x14ac:dyDescent="0.3">
      <c r="A54" s="25" t="s">
        <v>93</v>
      </c>
      <c r="B54" s="62" t="s">
        <v>60</v>
      </c>
      <c r="C54" s="53" t="s">
        <v>32</v>
      </c>
      <c r="D54" s="54">
        <v>1</v>
      </c>
      <c r="E54" s="42">
        <f t="shared" si="13"/>
        <v>0.55555555555555547</v>
      </c>
      <c r="F54" s="42">
        <f t="shared" si="14"/>
        <v>0.5625</v>
      </c>
      <c r="G54" s="42">
        <f t="shared" si="15"/>
        <v>0.56944444444444442</v>
      </c>
      <c r="H54" s="44">
        <v>0.57638888888888884</v>
      </c>
      <c r="I54" s="36"/>
    </row>
    <row r="55" spans="1:9" ht="15.75" hidden="1" customHeight="1" x14ac:dyDescent="0.3">
      <c r="A55" s="25" t="s">
        <v>93</v>
      </c>
      <c r="B55" s="26" t="s">
        <v>133</v>
      </c>
      <c r="C55" s="53" t="s">
        <v>32</v>
      </c>
      <c r="D55" s="54"/>
      <c r="E55" s="42">
        <f t="shared" si="13"/>
        <v>0.64236111111111105</v>
      </c>
      <c r="F55" s="42">
        <f t="shared" si="14"/>
        <v>0.64930555555555558</v>
      </c>
      <c r="G55" s="42">
        <f t="shared" si="15"/>
        <v>0.65625</v>
      </c>
      <c r="H55" s="44">
        <v>0.66319444444444442</v>
      </c>
      <c r="I55" s="36"/>
    </row>
    <row r="56" spans="1:9" ht="15.75" customHeight="1" x14ac:dyDescent="0.3">
      <c r="A56" s="25" t="s">
        <v>93</v>
      </c>
      <c r="B56" s="62" t="s">
        <v>57</v>
      </c>
      <c r="C56" s="53" t="s">
        <v>134</v>
      </c>
      <c r="D56" s="54">
        <v>1</v>
      </c>
      <c r="E56" s="42">
        <f t="shared" si="13"/>
        <v>0.55902777777777779</v>
      </c>
      <c r="F56" s="42">
        <f t="shared" si="14"/>
        <v>0.56597222222222232</v>
      </c>
      <c r="G56" s="42">
        <f t="shared" si="15"/>
        <v>0.57291666666666674</v>
      </c>
      <c r="H56" s="44">
        <v>0.57986111111111116</v>
      </c>
      <c r="I56" s="36"/>
    </row>
    <row r="57" spans="1:9" ht="15.75" customHeight="1" x14ac:dyDescent="0.3">
      <c r="A57" s="25" t="s">
        <v>93</v>
      </c>
      <c r="B57" s="62" t="s">
        <v>57</v>
      </c>
      <c r="C57" s="53" t="s">
        <v>135</v>
      </c>
      <c r="D57" s="54">
        <v>1</v>
      </c>
      <c r="E57" s="42">
        <f t="shared" si="13"/>
        <v>0.5625</v>
      </c>
      <c r="F57" s="42">
        <f t="shared" si="14"/>
        <v>0.56944444444444453</v>
      </c>
      <c r="G57" s="42">
        <f t="shared" si="15"/>
        <v>0.57638888888888895</v>
      </c>
      <c r="H57" s="44">
        <v>0.58333333333333337</v>
      </c>
      <c r="I57" s="36"/>
    </row>
    <row r="58" spans="1:9" ht="15.75" customHeight="1" x14ac:dyDescent="0.3">
      <c r="A58" s="25" t="s">
        <v>93</v>
      </c>
      <c r="B58" s="62" t="s">
        <v>46</v>
      </c>
      <c r="C58" s="53" t="s">
        <v>32</v>
      </c>
      <c r="D58" s="54">
        <v>1</v>
      </c>
      <c r="E58" s="42">
        <f t="shared" si="13"/>
        <v>0.56597222222222221</v>
      </c>
      <c r="F58" s="42">
        <f t="shared" si="14"/>
        <v>0.57291666666666674</v>
      </c>
      <c r="G58" s="42">
        <f t="shared" si="15"/>
        <v>0.57986111111111116</v>
      </c>
      <c r="H58" s="44">
        <v>0.58680555555555558</v>
      </c>
      <c r="I58" s="36"/>
    </row>
    <row r="59" spans="1:9" ht="15.75" customHeight="1" x14ac:dyDescent="0.3">
      <c r="A59" s="25" t="s">
        <v>136</v>
      </c>
      <c r="B59" s="62" t="s">
        <v>39</v>
      </c>
      <c r="C59" s="53" t="s">
        <v>32</v>
      </c>
      <c r="D59" s="54">
        <v>1</v>
      </c>
      <c r="E59" s="42">
        <f t="shared" si="13"/>
        <v>0.57291666666666663</v>
      </c>
      <c r="F59" s="42">
        <f t="shared" si="14"/>
        <v>0.57986111111111116</v>
      </c>
      <c r="G59" s="42">
        <f t="shared" si="15"/>
        <v>0.58680555555555558</v>
      </c>
      <c r="H59" s="44">
        <v>0.59375</v>
      </c>
      <c r="I59" s="36"/>
    </row>
    <row r="60" spans="1:9" ht="15.75" customHeight="1" x14ac:dyDescent="0.3">
      <c r="A60" s="25" t="s">
        <v>136</v>
      </c>
      <c r="B60" s="62" t="s">
        <v>39</v>
      </c>
      <c r="C60" s="53" t="s">
        <v>32</v>
      </c>
      <c r="D60" s="54">
        <v>2</v>
      </c>
      <c r="E60" s="42">
        <f t="shared" si="13"/>
        <v>0.57638888888888884</v>
      </c>
      <c r="F60" s="42">
        <f t="shared" si="14"/>
        <v>0.58333333333333337</v>
      </c>
      <c r="G60" s="42">
        <f t="shared" si="15"/>
        <v>0.59027777777777779</v>
      </c>
      <c r="H60" s="44">
        <v>0.59722222222222221</v>
      </c>
      <c r="I60" s="36"/>
    </row>
    <row r="61" spans="1:9" ht="15.75" customHeight="1" x14ac:dyDescent="0.3">
      <c r="A61" s="25" t="s">
        <v>136</v>
      </c>
      <c r="B61" s="62" t="s">
        <v>60</v>
      </c>
      <c r="C61" s="53" t="s">
        <v>32</v>
      </c>
      <c r="D61" s="54">
        <v>1</v>
      </c>
      <c r="E61" s="42">
        <f t="shared" si="13"/>
        <v>0.57986111111111105</v>
      </c>
      <c r="F61" s="42">
        <f t="shared" si="14"/>
        <v>0.58680555555555558</v>
      </c>
      <c r="G61" s="42">
        <f t="shared" si="15"/>
        <v>0.59375</v>
      </c>
      <c r="H61" s="44">
        <v>0.60069444444444442</v>
      </c>
      <c r="I61" s="36"/>
    </row>
    <row r="62" spans="1:9" ht="15.75" customHeight="1" x14ac:dyDescent="0.3">
      <c r="A62" s="25" t="s">
        <v>136</v>
      </c>
      <c r="B62" s="62" t="s">
        <v>60</v>
      </c>
      <c r="C62" s="53" t="s">
        <v>32</v>
      </c>
      <c r="D62" s="54">
        <v>2</v>
      </c>
      <c r="E62" s="42">
        <f t="shared" si="13"/>
        <v>0.58333333333333326</v>
      </c>
      <c r="F62" s="42">
        <f t="shared" si="14"/>
        <v>0.59027777777777779</v>
      </c>
      <c r="G62" s="42">
        <f t="shared" si="15"/>
        <v>0.59722222222222221</v>
      </c>
      <c r="H62" s="44">
        <v>0.60416666666666663</v>
      </c>
      <c r="I62" s="36"/>
    </row>
    <row r="63" spans="1:9" ht="15.75" customHeight="1" x14ac:dyDescent="0.3">
      <c r="A63" s="95" t="s">
        <v>81</v>
      </c>
      <c r="B63" s="96"/>
      <c r="C63" s="96"/>
      <c r="D63" s="96"/>
      <c r="E63" s="96"/>
      <c r="F63" s="96"/>
      <c r="G63" s="96"/>
      <c r="H63" s="96"/>
      <c r="I63" s="97"/>
    </row>
    <row r="64" spans="1:9" ht="15.75" hidden="1" customHeight="1" x14ac:dyDescent="0.3">
      <c r="A64" s="25" t="s">
        <v>93</v>
      </c>
      <c r="B64" s="26" t="s">
        <v>95</v>
      </c>
      <c r="C64" s="53" t="s">
        <v>32</v>
      </c>
      <c r="D64" s="60"/>
      <c r="E64" s="42">
        <f t="shared" ref="E64:E72" si="16">IF(OR(A64="400mH",A64="110mH",A64="100mH"),H64-$M$7,IF(OR(A64="4x400m",A64="4x100m"),H64-$M$6,IF(A64="PV",H64-$M$4,(IF(A64="HJ",H64-$M$3,(IF(OR(A64="DT",A64="JT",A64="LJ",A64="TJ",A64="JT",A64="HT",A64="SP"),H64-$M$5,H64-$M$2)))))))</f>
        <v>0.65972222222222221</v>
      </c>
      <c r="F64" s="42">
        <f t="shared" ref="F64:F72" si="17">IF(OR(A64="400mH",A64="110mH",A64="100mH"),H64-$N$7,IF(OR(A64="4x400m",A64="4x100m"),H64-$N$6,IF(A64="PV",H64-$N$4,(IF(A64="HJ",H64-$N$3,(IF(OR(A64="DT",A64="JT",A64="LJ",A64="TJ",A64="JT",A64="HT",A64="SP"),H64-$N$5,H64-$N$2)))))))</f>
        <v>0.66666666666666674</v>
      </c>
      <c r="G64" s="42">
        <f t="shared" ref="G64:G72" si="18">IF(A64="PV",H64-$O$4,(IF(A64="HJ",H64-$O$3,(IF(OR(A64="DT",A64="JT",A64="LJ",A64="TJ",A64="JT",A64="HT",A64="SP"),H64-$O$5,H64-$O$2)))))</f>
        <v>0.67361111111111116</v>
      </c>
      <c r="H64" s="44">
        <v>0.68055555555555558</v>
      </c>
      <c r="I64" s="36"/>
    </row>
    <row r="65" spans="1:9" ht="15.75" customHeight="1" x14ac:dyDescent="0.3">
      <c r="A65" s="48" t="s">
        <v>137</v>
      </c>
      <c r="B65" s="64" t="s">
        <v>39</v>
      </c>
      <c r="C65" s="65" t="s">
        <v>114</v>
      </c>
      <c r="D65" s="54">
        <v>1</v>
      </c>
      <c r="E65" s="42">
        <f t="shared" si="16"/>
        <v>0.61458333333333326</v>
      </c>
      <c r="F65" s="42">
        <f t="shared" si="17"/>
        <v>0.62152777777777779</v>
      </c>
      <c r="G65" s="42">
        <f t="shared" si="18"/>
        <v>0.62847222222222221</v>
      </c>
      <c r="H65" s="44">
        <v>0.63541666666666663</v>
      </c>
      <c r="I65" s="45"/>
    </row>
    <row r="66" spans="1:9" ht="15.75" customHeight="1" x14ac:dyDescent="0.3">
      <c r="A66" s="48" t="s">
        <v>138</v>
      </c>
      <c r="B66" s="64" t="s">
        <v>60</v>
      </c>
      <c r="C66" s="65" t="s">
        <v>114</v>
      </c>
      <c r="D66" s="54">
        <v>1</v>
      </c>
      <c r="E66" s="42">
        <f t="shared" si="16"/>
        <v>0.62152777777777779</v>
      </c>
      <c r="F66" s="42">
        <f t="shared" si="17"/>
        <v>0.62847222222222232</v>
      </c>
      <c r="G66" s="42">
        <f t="shared" si="18"/>
        <v>0.63541666666666674</v>
      </c>
      <c r="H66" s="44">
        <v>0.64236111111111116</v>
      </c>
      <c r="I66" s="45"/>
    </row>
    <row r="67" spans="1:9" ht="15.75" customHeight="1" x14ac:dyDescent="0.3">
      <c r="A67" s="73" t="s">
        <v>139</v>
      </c>
      <c r="B67" s="62" t="s">
        <v>57</v>
      </c>
      <c r="C67" s="53" t="s">
        <v>32</v>
      </c>
      <c r="D67" s="54">
        <v>1</v>
      </c>
      <c r="E67" s="42">
        <f t="shared" si="16"/>
        <v>0.63541666666666663</v>
      </c>
      <c r="F67" s="42">
        <f t="shared" si="17"/>
        <v>0.64236111111111116</v>
      </c>
      <c r="G67" s="42">
        <f t="shared" si="18"/>
        <v>0.64930555555555558</v>
      </c>
      <c r="H67" s="44">
        <v>0.65625</v>
      </c>
      <c r="I67" s="45"/>
    </row>
    <row r="68" spans="1:9" ht="15.75" customHeight="1" x14ac:dyDescent="0.3">
      <c r="A68" s="73" t="s">
        <v>139</v>
      </c>
      <c r="B68" s="62" t="s">
        <v>57</v>
      </c>
      <c r="C68" s="53" t="s">
        <v>32</v>
      </c>
      <c r="D68" s="54">
        <v>2</v>
      </c>
      <c r="E68" s="42">
        <f t="shared" si="16"/>
        <v>0.63888888888888884</v>
      </c>
      <c r="F68" s="42">
        <f t="shared" si="17"/>
        <v>0.64583333333333337</v>
      </c>
      <c r="G68" s="42">
        <f t="shared" si="18"/>
        <v>0.65277777777777779</v>
      </c>
      <c r="H68" s="44">
        <v>0.65972222222222221</v>
      </c>
      <c r="I68" s="45"/>
    </row>
    <row r="69" spans="1:9" ht="15.75" customHeight="1" x14ac:dyDescent="0.3">
      <c r="A69" s="73" t="s">
        <v>139</v>
      </c>
      <c r="B69" s="62" t="s">
        <v>46</v>
      </c>
      <c r="C69" s="53" t="s">
        <v>32</v>
      </c>
      <c r="D69" s="54">
        <v>1</v>
      </c>
      <c r="E69" s="42">
        <f t="shared" si="16"/>
        <v>0.64930555555555547</v>
      </c>
      <c r="F69" s="42">
        <f t="shared" si="17"/>
        <v>0.65625</v>
      </c>
      <c r="G69" s="42">
        <f t="shared" si="18"/>
        <v>0.66319444444444442</v>
      </c>
      <c r="H69" s="44">
        <v>0.67013888888888884</v>
      </c>
      <c r="I69" s="45"/>
    </row>
    <row r="70" spans="1:9" ht="15.75" customHeight="1" x14ac:dyDescent="0.3">
      <c r="A70" s="73" t="s">
        <v>139</v>
      </c>
      <c r="B70" s="62" t="s">
        <v>46</v>
      </c>
      <c r="C70" s="53" t="s">
        <v>32</v>
      </c>
      <c r="D70" s="54">
        <v>2</v>
      </c>
      <c r="E70" s="42">
        <f t="shared" si="16"/>
        <v>0.65625</v>
      </c>
      <c r="F70" s="42">
        <f t="shared" si="17"/>
        <v>0.66319444444444453</v>
      </c>
      <c r="G70" s="42">
        <f t="shared" si="18"/>
        <v>0.67013888888888895</v>
      </c>
      <c r="H70" s="44">
        <v>0.67708333333333337</v>
      </c>
      <c r="I70" s="45"/>
    </row>
    <row r="71" spans="1:9" ht="15.75" customHeight="1" x14ac:dyDescent="0.3">
      <c r="A71" s="73" t="s">
        <v>140</v>
      </c>
      <c r="B71" s="62" t="s">
        <v>57</v>
      </c>
      <c r="C71" s="53" t="s">
        <v>32</v>
      </c>
      <c r="D71" s="54"/>
      <c r="E71" s="42">
        <f t="shared" si="16"/>
        <v>0.66319444444444442</v>
      </c>
      <c r="F71" s="42">
        <f t="shared" si="17"/>
        <v>0.67013888888888884</v>
      </c>
      <c r="G71" s="42">
        <f t="shared" si="18"/>
        <v>0.68055555555555558</v>
      </c>
      <c r="H71" s="44">
        <v>0.6875</v>
      </c>
      <c r="I71" s="45"/>
    </row>
    <row r="72" spans="1:9" ht="15.75" customHeight="1" x14ac:dyDescent="0.3">
      <c r="A72" s="73" t="s">
        <v>140</v>
      </c>
      <c r="B72" s="62" t="s">
        <v>46</v>
      </c>
      <c r="C72" s="53" t="s">
        <v>32</v>
      </c>
      <c r="D72" s="54"/>
      <c r="E72" s="42">
        <f t="shared" si="16"/>
        <v>0.67013888888888884</v>
      </c>
      <c r="F72" s="42">
        <f t="shared" si="17"/>
        <v>0.67708333333333326</v>
      </c>
      <c r="G72" s="42">
        <f t="shared" si="18"/>
        <v>0.6875</v>
      </c>
      <c r="H72" s="44">
        <v>0.69444444444444442</v>
      </c>
      <c r="I72" s="45"/>
    </row>
    <row r="73" spans="1:9" ht="15.75" customHeight="1" x14ac:dyDescent="0.3"/>
    <row r="74" spans="1:9" ht="15.75" customHeight="1" x14ac:dyDescent="0.3"/>
    <row r="75" spans="1:9" ht="15.75" customHeight="1" x14ac:dyDescent="0.3"/>
    <row r="76" spans="1:9" ht="15.75" customHeight="1" x14ac:dyDescent="0.3"/>
    <row r="77" spans="1:9" ht="15.75" customHeight="1" x14ac:dyDescent="0.3"/>
    <row r="78" spans="1:9" ht="15.75" customHeight="1" x14ac:dyDescent="0.3"/>
    <row r="79" spans="1:9" ht="15.75" customHeight="1" x14ac:dyDescent="0.3"/>
    <row r="80" spans="1:9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  <row r="1017" ht="15.75" customHeight="1" x14ac:dyDescent="0.3"/>
    <row r="1018" ht="15.75" customHeight="1" x14ac:dyDescent="0.3"/>
    <row r="1019" ht="15.75" customHeight="1" x14ac:dyDescent="0.3"/>
    <row r="1020" ht="15.75" customHeight="1" x14ac:dyDescent="0.3"/>
    <row r="1021" ht="15.75" customHeight="1" x14ac:dyDescent="0.3"/>
    <row r="1022" ht="15.75" customHeight="1" x14ac:dyDescent="0.3"/>
    <row r="1023" ht="15.75" customHeight="1" x14ac:dyDescent="0.3"/>
    <row r="1024" ht="15.75" customHeight="1" x14ac:dyDescent="0.3"/>
    <row r="1025" ht="15.75" customHeight="1" x14ac:dyDescent="0.3"/>
  </sheetData>
  <mergeCells count="3">
    <mergeCell ref="A8:H8"/>
    <mergeCell ref="A51:I51"/>
    <mergeCell ref="A63:I63"/>
  </mergeCells>
  <printOptions horizontalCentered="1"/>
  <pageMargins left="0.7" right="0.7" top="0.75" bottom="0.75" header="0" footer="0"/>
  <pageSetup scale="12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P32"/>
  <sheetViews>
    <sheetView workbookViewId="0"/>
  </sheetViews>
  <sheetFormatPr defaultColWidth="14.44140625" defaultRowHeight="15" customHeight="1" x14ac:dyDescent="0.3"/>
  <cols>
    <col min="2" max="2" width="20.5546875" customWidth="1"/>
    <col min="3" max="3" width="11.33203125" customWidth="1"/>
    <col min="4" max="5" width="11.109375" customWidth="1"/>
    <col min="6" max="6" width="14.44140625" hidden="1"/>
    <col min="7" max="7" width="11.44140625" customWidth="1"/>
    <col min="8" max="8" width="14.44140625" hidden="1"/>
    <col min="11" max="14" width="14.44140625" hidden="1"/>
  </cols>
  <sheetData>
    <row r="1" spans="1:16" ht="21" x14ac:dyDescent="0.4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6" t="s">
        <v>1</v>
      </c>
      <c r="M1" s="6" t="s">
        <v>2</v>
      </c>
      <c r="N1" s="6" t="s">
        <v>3</v>
      </c>
      <c r="O1" s="3"/>
      <c r="P1" s="3"/>
    </row>
    <row r="2" spans="1:16" ht="21" hidden="1" x14ac:dyDescent="0.4">
      <c r="A2" s="2" t="s">
        <v>4</v>
      </c>
      <c r="B2" s="3"/>
      <c r="C2" s="3"/>
      <c r="D2" s="3"/>
      <c r="E2" s="3"/>
      <c r="F2" s="3"/>
      <c r="G2" s="3"/>
      <c r="H2" s="7" t="s">
        <v>5</v>
      </c>
      <c r="I2" s="8">
        <v>6.9444444444444441E-3</v>
      </c>
      <c r="J2" s="3"/>
      <c r="K2" s="6" t="s">
        <v>6</v>
      </c>
      <c r="L2" s="8">
        <v>2.0833333333333332E-2</v>
      </c>
      <c r="M2" s="8">
        <f t="shared" ref="M2:M8" si="0">+L2-$I$2</f>
        <v>1.3888888888888888E-2</v>
      </c>
      <c r="N2" s="8">
        <f t="shared" ref="N2:N5" si="1">+M2-$I$3</f>
        <v>6.9444444444444441E-3</v>
      </c>
      <c r="O2" s="10"/>
      <c r="P2" s="3"/>
    </row>
    <row r="3" spans="1:16" ht="14.4" hidden="1" x14ac:dyDescent="0.3">
      <c r="A3" s="3" t="s">
        <v>7</v>
      </c>
      <c r="B3" s="3"/>
      <c r="C3" s="3"/>
      <c r="D3" s="3"/>
      <c r="E3" s="3"/>
      <c r="F3" s="3"/>
      <c r="G3" s="3"/>
      <c r="H3" s="7" t="s">
        <v>9</v>
      </c>
      <c r="I3" s="8">
        <v>6.9444444444444441E-3</v>
      </c>
      <c r="J3" s="3"/>
      <c r="K3" s="6" t="s">
        <v>8</v>
      </c>
      <c r="L3" s="8">
        <v>4.1666666666666664E-2</v>
      </c>
      <c r="M3" s="8">
        <f t="shared" si="0"/>
        <v>3.4722222222222224E-2</v>
      </c>
      <c r="N3" s="8">
        <f t="shared" si="1"/>
        <v>2.777777777777778E-2</v>
      </c>
      <c r="O3" s="10"/>
      <c r="P3" s="3"/>
    </row>
    <row r="4" spans="1:16" ht="14.4" hidden="1" x14ac:dyDescent="0.3">
      <c r="A4" s="3"/>
      <c r="B4" s="3"/>
      <c r="C4" s="3"/>
      <c r="D4" s="3"/>
      <c r="E4" s="3"/>
      <c r="F4" s="3"/>
      <c r="G4" s="3"/>
      <c r="H4" s="7" t="s">
        <v>10</v>
      </c>
      <c r="I4" s="8">
        <v>1.0416666666666666E-2</v>
      </c>
      <c r="J4" s="3"/>
      <c r="K4" s="6" t="s">
        <v>11</v>
      </c>
      <c r="L4" s="8">
        <v>5.5555555555555552E-2</v>
      </c>
      <c r="M4" s="8">
        <f t="shared" si="0"/>
        <v>4.8611111111111105E-2</v>
      </c>
      <c r="N4" s="8">
        <f t="shared" si="1"/>
        <v>4.1666666666666657E-2</v>
      </c>
      <c r="O4" s="10"/>
      <c r="P4" s="3"/>
    </row>
    <row r="5" spans="1:16" ht="14.4" hidden="1" x14ac:dyDescent="0.3">
      <c r="A5" s="3"/>
      <c r="B5" s="3"/>
      <c r="C5" s="3"/>
      <c r="D5" s="3"/>
      <c r="E5" s="3"/>
      <c r="F5" s="3"/>
      <c r="G5" s="3"/>
      <c r="H5" s="7" t="s">
        <v>12</v>
      </c>
      <c r="I5" s="8">
        <v>6.9444444444444441E-3</v>
      </c>
      <c r="J5" s="3"/>
      <c r="K5" s="6" t="s">
        <v>13</v>
      </c>
      <c r="L5" s="8">
        <v>3.4722222222222203E-2</v>
      </c>
      <c r="M5" s="8">
        <f t="shared" si="0"/>
        <v>2.7777777777777759E-2</v>
      </c>
      <c r="N5" s="8">
        <f t="shared" si="1"/>
        <v>2.0833333333333315E-2</v>
      </c>
      <c r="O5" s="10"/>
      <c r="P5" s="3"/>
    </row>
    <row r="6" spans="1:16" ht="14.4" hidden="1" x14ac:dyDescent="0.3">
      <c r="A6" s="3"/>
      <c r="B6" s="7" t="s">
        <v>14</v>
      </c>
      <c r="C6" s="20"/>
      <c r="D6" s="20"/>
      <c r="E6" s="20"/>
      <c r="F6" s="3"/>
      <c r="G6" s="3"/>
      <c r="H6" s="10"/>
      <c r="I6" s="10"/>
      <c r="J6" s="3"/>
      <c r="K6" s="6" t="s">
        <v>10</v>
      </c>
      <c r="L6" s="8">
        <v>2.4305555555555556E-2</v>
      </c>
      <c r="M6" s="8">
        <f t="shared" si="0"/>
        <v>1.7361111111111112E-2</v>
      </c>
      <c r="N6" s="8">
        <f>+M6-$I$4</f>
        <v>6.9444444444444458E-3</v>
      </c>
      <c r="O6" s="10"/>
      <c r="P6" s="3"/>
    </row>
    <row r="7" spans="1:16" ht="14.4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27" t="s">
        <v>12</v>
      </c>
      <c r="L7" s="8">
        <v>2.0833333333333332E-2</v>
      </c>
      <c r="M7" s="8">
        <f t="shared" si="0"/>
        <v>1.3888888888888888E-2</v>
      </c>
      <c r="N7" s="8">
        <f>+M7-$I$5</f>
        <v>6.9444444444444441E-3</v>
      </c>
      <c r="O7" s="3"/>
      <c r="P7" s="3"/>
    </row>
    <row r="8" spans="1:16" ht="21" x14ac:dyDescent="0.4">
      <c r="A8" s="94" t="s">
        <v>118</v>
      </c>
      <c r="B8" s="92"/>
      <c r="C8" s="92"/>
      <c r="D8" s="92"/>
      <c r="E8" s="92"/>
      <c r="F8" s="92"/>
      <c r="G8" s="3"/>
      <c r="H8" s="3"/>
      <c r="I8" s="10"/>
      <c r="J8" s="10"/>
      <c r="K8" s="6" t="s">
        <v>19</v>
      </c>
      <c r="L8" s="8">
        <v>2.0833333333333332E-2</v>
      </c>
      <c r="M8" s="8">
        <f t="shared" si="0"/>
        <v>1.3888888888888888E-2</v>
      </c>
      <c r="N8" s="8">
        <f>+M8-$I$3</f>
        <v>6.9444444444444441E-3</v>
      </c>
      <c r="O8" s="3"/>
      <c r="P8" s="3"/>
    </row>
    <row r="9" spans="1:16" ht="14.4" x14ac:dyDescent="0.3">
      <c r="A9" s="29" t="s">
        <v>20</v>
      </c>
      <c r="B9" s="30"/>
      <c r="C9" s="31" t="s">
        <v>21</v>
      </c>
      <c r="D9" s="32" t="s">
        <v>24</v>
      </c>
      <c r="E9" s="32" t="s">
        <v>25</v>
      </c>
      <c r="F9" s="32" t="s">
        <v>26</v>
      </c>
      <c r="G9" s="32" t="s">
        <v>27</v>
      </c>
      <c r="H9" s="29" t="s">
        <v>28</v>
      </c>
      <c r="I9" s="10"/>
      <c r="J9" s="3"/>
      <c r="K9" s="3"/>
      <c r="L9" s="3"/>
      <c r="M9" s="3"/>
      <c r="N9" s="3"/>
      <c r="O9" s="10"/>
      <c r="P9" s="3"/>
    </row>
    <row r="10" spans="1:16" ht="14.4" x14ac:dyDescent="0.3">
      <c r="A10" s="77" t="s">
        <v>33</v>
      </c>
      <c r="B10" s="78" t="s">
        <v>39</v>
      </c>
      <c r="C10" s="77" t="s">
        <v>32</v>
      </c>
      <c r="D10" s="42">
        <f>IF(OR(A10="400mH",A10="110mH",A10="100mH"),G10-$L$7,IF(OR(A10="4x400m",A10="4x100m"),G10-$L$6,IF(A10="PV",G10-$L$4,(IF(A10="HJ",G10-$L$3,(IF(OR(A10="WT",A10="DT",A10="JT",A10="LJ",A10="TJ",A10="JT",A10="HT",A10="SP"),G10-$L$5,G10-$L$2)))))))</f>
        <v>0.31944444444444448</v>
      </c>
      <c r="E10" s="42">
        <f>IF(OR(A10="400mH",A10="110mH",A10="100mH"),G10-$M$7,IF(OR(A10="4x400m",A10="4x100m"),G10-$M$6,IF(A10="PV",G10-$M$4,(IF(A10="HJ",G10-$M$3,(IF(OR(A10="WT",A10="DT",A10="JT",A10="LJ",A10="TJ",A10="JT",A10="HT",A10="SP"),G10-$M$5,G10-$M$2)))))))</f>
        <v>0.32638888888888895</v>
      </c>
      <c r="F10" s="42">
        <f>IF(A10="PV",G10-$N$4,(IF(A10="HJ",G10-$N$3,(IF(OR(A10="WT",A10="DT",A10="JT",A10="LJ",A10="TJ",A10="JT",A10="HT",A10="SP"),G10-$N$5,G10-$N$2)))))</f>
        <v>0.33333333333333337</v>
      </c>
      <c r="G10" s="44">
        <v>0.35416666666666669</v>
      </c>
      <c r="H10" s="79"/>
      <c r="I10" s="10"/>
      <c r="J10" s="3"/>
      <c r="K10" s="3"/>
      <c r="L10" s="3"/>
      <c r="M10" s="3"/>
      <c r="N10" s="3"/>
      <c r="O10" s="10"/>
      <c r="P10" s="3"/>
    </row>
    <row r="11" spans="1:16" ht="14.4" x14ac:dyDescent="0.3">
      <c r="A11" s="77" t="s">
        <v>75</v>
      </c>
      <c r="B11" s="78" t="s">
        <v>46</v>
      </c>
      <c r="C11" s="77" t="s">
        <v>32</v>
      </c>
      <c r="D11" s="42">
        <f t="shared" ref="D11:D30" si="2">IF(OR(A11="400mH",A11="110mH",A11="100mH"),G11-$L$7,IF(OR(A11="4x400m",A11="4x100m"),G11-$L$6,IF(A11="PV",G11-$L$4,(IF(A11="HJ",G11-$L$3,(IF(OR(A11="DT",A11="JT",A11="LJ",A11="TJ",A11="JT",A11="HT",A11="SP"),G11-$L$5,G11-$L$2)))))))</f>
        <v>0.34027777777777779</v>
      </c>
      <c r="E11" s="42">
        <f t="shared" ref="E11:E30" si="3">IF(OR(A11="400mH",A11="110mH",A11="100mH"),G11-$M$7,IF(OR(A11="4x400m",A11="4x100m"),G11-$M$6,IF(A11="PV",G11-$M$4,(IF(A11="HJ",G11-$M$3,(IF(OR(A11="DT",A11="JT",A11="LJ",A11="TJ",A11="JT",A11="HT",A11="SP"),G11-$M$5,G11-$M$2)))))))</f>
        <v>0.34722222222222227</v>
      </c>
      <c r="F11" s="42">
        <f t="shared" ref="F11:F30" si="4">IF(A11="PV",G11-$N$4,(IF(A11="HJ",G11-$N$3,(IF(OR(A11="DT",A11="JT",A11="LJ",A11="TJ",A11="JT",A11="HT",A11="SP"),G11-$N$5,G11-$N$2)))))</f>
        <v>0.35416666666666669</v>
      </c>
      <c r="G11" s="44">
        <v>0.375</v>
      </c>
      <c r="H11" s="79"/>
      <c r="I11" s="3"/>
      <c r="J11" s="3"/>
      <c r="K11" s="3"/>
      <c r="L11" s="3"/>
      <c r="M11" s="3"/>
      <c r="N11" s="3"/>
      <c r="O11" s="3"/>
      <c r="P11" s="3"/>
    </row>
    <row r="12" spans="1:16" ht="14.4" x14ac:dyDescent="0.3">
      <c r="A12" s="58" t="s">
        <v>41</v>
      </c>
      <c r="B12" s="59" t="s">
        <v>39</v>
      </c>
      <c r="C12" s="58" t="s">
        <v>114</v>
      </c>
      <c r="D12" s="42">
        <f t="shared" si="2"/>
        <v>0.35416666666666663</v>
      </c>
      <c r="E12" s="42">
        <f t="shared" si="3"/>
        <v>0.3611111111111111</v>
      </c>
      <c r="F12" s="42">
        <f t="shared" si="4"/>
        <v>0.36805555555555552</v>
      </c>
      <c r="G12" s="44">
        <v>0.39583333333333331</v>
      </c>
      <c r="H12" s="80"/>
      <c r="I12" s="3"/>
      <c r="J12" s="3"/>
      <c r="K12" s="3"/>
      <c r="L12" s="3"/>
      <c r="M12" s="3"/>
      <c r="N12" s="3"/>
      <c r="O12" s="3"/>
      <c r="P12" s="3"/>
    </row>
    <row r="13" spans="1:16" ht="14.4" x14ac:dyDescent="0.3">
      <c r="A13" s="58" t="s">
        <v>43</v>
      </c>
      <c r="B13" s="59" t="s">
        <v>60</v>
      </c>
      <c r="C13" s="58" t="s">
        <v>114</v>
      </c>
      <c r="D13" s="42">
        <f t="shared" si="2"/>
        <v>0.37152777777777779</v>
      </c>
      <c r="E13" s="42">
        <f t="shared" si="3"/>
        <v>0.37847222222222227</v>
      </c>
      <c r="F13" s="42">
        <f t="shared" si="4"/>
        <v>0.38541666666666669</v>
      </c>
      <c r="G13" s="44">
        <v>0.40625</v>
      </c>
      <c r="H13" s="80"/>
      <c r="I13" s="3"/>
      <c r="J13" s="3"/>
      <c r="K13" s="3"/>
      <c r="L13" s="3"/>
      <c r="M13" s="3"/>
      <c r="N13" s="3"/>
      <c r="O13" s="3"/>
      <c r="P13" s="3"/>
    </row>
    <row r="14" spans="1:16" ht="14.4" x14ac:dyDescent="0.3">
      <c r="A14" s="77" t="s">
        <v>59</v>
      </c>
      <c r="B14" s="78" t="s">
        <v>57</v>
      </c>
      <c r="C14" s="77" t="s">
        <v>32</v>
      </c>
      <c r="D14" s="42">
        <f t="shared" si="2"/>
        <v>0.36111111111111116</v>
      </c>
      <c r="E14" s="42">
        <f t="shared" si="3"/>
        <v>0.36805555555555558</v>
      </c>
      <c r="F14" s="42">
        <f t="shared" si="4"/>
        <v>0.375</v>
      </c>
      <c r="G14" s="44">
        <v>0.41666666666666669</v>
      </c>
      <c r="H14" s="80"/>
      <c r="I14" s="3"/>
      <c r="J14" s="3"/>
      <c r="K14" s="3"/>
      <c r="L14" s="3"/>
      <c r="M14" s="3"/>
      <c r="N14" s="3"/>
      <c r="O14" s="3"/>
      <c r="P14" s="3"/>
    </row>
    <row r="15" spans="1:16" ht="14.4" x14ac:dyDescent="0.3">
      <c r="A15" s="77" t="s">
        <v>68</v>
      </c>
      <c r="B15" s="84" t="s">
        <v>60</v>
      </c>
      <c r="C15" s="77" t="s">
        <v>32</v>
      </c>
      <c r="D15" s="42">
        <f t="shared" si="2"/>
        <v>0.40277777777777779</v>
      </c>
      <c r="E15" s="42">
        <f t="shared" si="3"/>
        <v>0.40972222222222227</v>
      </c>
      <c r="F15" s="42">
        <f t="shared" si="4"/>
        <v>0.41666666666666669</v>
      </c>
      <c r="G15" s="44">
        <v>0.4375</v>
      </c>
      <c r="H15" s="80"/>
      <c r="I15" s="10"/>
      <c r="J15" s="3"/>
      <c r="K15" s="3"/>
      <c r="L15" s="3"/>
      <c r="M15" s="3"/>
      <c r="N15" s="3"/>
      <c r="O15" s="10"/>
      <c r="P15" s="3"/>
    </row>
    <row r="16" spans="1:16" ht="15.6" x14ac:dyDescent="0.3">
      <c r="A16" s="83" t="s">
        <v>29</v>
      </c>
      <c r="B16" s="59" t="s">
        <v>60</v>
      </c>
      <c r="C16" s="58" t="s">
        <v>114</v>
      </c>
      <c r="D16" s="42">
        <f t="shared" si="2"/>
        <v>0.4236111111111111</v>
      </c>
      <c r="E16" s="42">
        <f t="shared" si="3"/>
        <v>0.43055555555555558</v>
      </c>
      <c r="F16" s="42">
        <f t="shared" si="4"/>
        <v>0.4375</v>
      </c>
      <c r="G16" s="44">
        <v>0.45833333333333331</v>
      </c>
      <c r="H16" s="79"/>
      <c r="I16" s="3"/>
      <c r="J16" s="3"/>
      <c r="K16" s="3"/>
      <c r="L16" s="3"/>
      <c r="M16" s="3"/>
      <c r="N16" s="3"/>
      <c r="O16" s="3"/>
      <c r="P16" s="3"/>
    </row>
    <row r="17" spans="1:16" ht="14.4" x14ac:dyDescent="0.3">
      <c r="A17" s="77" t="s">
        <v>43</v>
      </c>
      <c r="B17" s="78" t="s">
        <v>60</v>
      </c>
      <c r="C17" s="77" t="s">
        <v>32</v>
      </c>
      <c r="D17" s="42">
        <f t="shared" si="2"/>
        <v>0.4375</v>
      </c>
      <c r="E17" s="42">
        <f t="shared" si="3"/>
        <v>0.44444444444444448</v>
      </c>
      <c r="F17" s="42">
        <f t="shared" si="4"/>
        <v>0.4513888888888889</v>
      </c>
      <c r="G17" s="44">
        <v>0.47222222222222221</v>
      </c>
      <c r="H17" s="80"/>
      <c r="I17" s="3"/>
      <c r="J17" s="3"/>
      <c r="K17" s="3"/>
      <c r="L17" s="3"/>
      <c r="M17" s="3"/>
      <c r="N17" s="3"/>
      <c r="O17" s="3"/>
      <c r="P17" s="3"/>
    </row>
    <row r="18" spans="1:16" ht="15.6" x14ac:dyDescent="0.3">
      <c r="A18" s="83" t="s">
        <v>29</v>
      </c>
      <c r="B18" s="59" t="s">
        <v>39</v>
      </c>
      <c r="C18" s="58" t="s">
        <v>114</v>
      </c>
      <c r="D18" s="42">
        <f t="shared" si="2"/>
        <v>0.4548611111111111</v>
      </c>
      <c r="E18" s="42">
        <f t="shared" si="3"/>
        <v>0.46180555555555558</v>
      </c>
      <c r="F18" s="42">
        <f t="shared" si="4"/>
        <v>0.46875</v>
      </c>
      <c r="G18" s="87">
        <v>0.48958333333333331</v>
      </c>
      <c r="H18" s="79"/>
      <c r="I18" s="3"/>
      <c r="J18" s="3"/>
      <c r="K18" s="3"/>
      <c r="L18" s="3"/>
      <c r="M18" s="3"/>
      <c r="N18" s="3"/>
      <c r="O18" s="3"/>
      <c r="P18" s="3"/>
    </row>
    <row r="19" spans="1:16" ht="15.6" hidden="1" x14ac:dyDescent="0.3">
      <c r="A19" s="85" t="s">
        <v>29</v>
      </c>
      <c r="B19" s="78" t="s">
        <v>124</v>
      </c>
      <c r="C19" s="77" t="s">
        <v>32</v>
      </c>
      <c r="D19" s="42">
        <f t="shared" si="2"/>
        <v>0.4548611111111111</v>
      </c>
      <c r="E19" s="42">
        <f t="shared" si="3"/>
        <v>0.46180555555555558</v>
      </c>
      <c r="F19" s="42">
        <f t="shared" si="4"/>
        <v>0.46875</v>
      </c>
      <c r="G19" s="87">
        <v>0.48958333333333331</v>
      </c>
      <c r="H19" s="79"/>
      <c r="I19" s="3" t="s">
        <v>125</v>
      </c>
      <c r="J19" s="3"/>
      <c r="K19" s="3"/>
      <c r="L19" s="3"/>
      <c r="M19" s="3"/>
      <c r="N19" s="3"/>
      <c r="O19" s="3"/>
      <c r="P19" s="3"/>
    </row>
    <row r="20" spans="1:16" ht="15.6" x14ac:dyDescent="0.3">
      <c r="A20" s="85" t="s">
        <v>68</v>
      </c>
      <c r="B20" s="78" t="s">
        <v>39</v>
      </c>
      <c r="C20" s="77" t="s">
        <v>32</v>
      </c>
      <c r="D20" s="42">
        <f t="shared" si="2"/>
        <v>0.46527777777777779</v>
      </c>
      <c r="E20" s="42">
        <f t="shared" si="3"/>
        <v>0.47222222222222227</v>
      </c>
      <c r="F20" s="42">
        <f t="shared" si="4"/>
        <v>0.47916666666666669</v>
      </c>
      <c r="G20" s="87">
        <v>0.5</v>
      </c>
      <c r="H20" s="79"/>
      <c r="I20" s="3"/>
      <c r="J20" s="3"/>
      <c r="K20" s="3"/>
      <c r="L20" s="3"/>
      <c r="M20" s="3"/>
      <c r="N20" s="3"/>
      <c r="O20" s="3"/>
      <c r="P20" s="3"/>
    </row>
    <row r="21" spans="1:16" ht="15.6" hidden="1" x14ac:dyDescent="0.3">
      <c r="A21" s="85" t="s">
        <v>29</v>
      </c>
      <c r="B21" s="78" t="s">
        <v>126</v>
      </c>
      <c r="C21" s="77" t="s">
        <v>32</v>
      </c>
      <c r="D21" s="42">
        <f t="shared" si="2"/>
        <v>0.52777777777777779</v>
      </c>
      <c r="E21" s="42">
        <f t="shared" si="3"/>
        <v>0.53472222222222221</v>
      </c>
      <c r="F21" s="42">
        <f t="shared" si="4"/>
        <v>0.54166666666666674</v>
      </c>
      <c r="G21" s="87">
        <v>0.5625</v>
      </c>
      <c r="H21" s="79"/>
      <c r="I21" s="3"/>
      <c r="J21" s="3"/>
      <c r="K21" s="3"/>
      <c r="L21" s="3"/>
      <c r="M21" s="3"/>
      <c r="N21" s="3"/>
      <c r="O21" s="3"/>
      <c r="P21" s="3"/>
    </row>
    <row r="22" spans="1:16" ht="15.6" x14ac:dyDescent="0.3">
      <c r="A22" s="83" t="s">
        <v>41</v>
      </c>
      <c r="B22" s="59" t="s">
        <v>60</v>
      </c>
      <c r="C22" s="58" t="s">
        <v>114</v>
      </c>
      <c r="D22" s="42">
        <f t="shared" si="2"/>
        <v>0.52083333333333337</v>
      </c>
      <c r="E22" s="42">
        <f t="shared" si="3"/>
        <v>0.52777777777777779</v>
      </c>
      <c r="F22" s="42">
        <f t="shared" si="4"/>
        <v>0.53472222222222221</v>
      </c>
      <c r="G22" s="87">
        <v>0.5625</v>
      </c>
      <c r="H22" s="79"/>
      <c r="I22" s="3"/>
      <c r="J22" s="3"/>
      <c r="K22" s="3"/>
      <c r="L22" s="3"/>
      <c r="M22" s="3"/>
      <c r="N22" s="3"/>
      <c r="O22" s="3"/>
      <c r="P22" s="3"/>
    </row>
    <row r="23" spans="1:16" ht="15.6" x14ac:dyDescent="0.3">
      <c r="A23" s="83" t="s">
        <v>43</v>
      </c>
      <c r="B23" s="59" t="s">
        <v>39</v>
      </c>
      <c r="C23" s="58" t="s">
        <v>114</v>
      </c>
      <c r="D23" s="42">
        <f t="shared" si="2"/>
        <v>0.53819444444444442</v>
      </c>
      <c r="E23" s="42">
        <f t="shared" si="3"/>
        <v>0.54513888888888884</v>
      </c>
      <c r="F23" s="42">
        <f t="shared" si="4"/>
        <v>0.55208333333333326</v>
      </c>
      <c r="G23" s="87">
        <v>0.57291666666666663</v>
      </c>
      <c r="H23" s="79"/>
      <c r="I23" s="3"/>
      <c r="J23" s="3"/>
      <c r="K23" s="3"/>
      <c r="L23" s="3"/>
      <c r="M23" s="3"/>
      <c r="N23" s="3"/>
      <c r="O23" s="3"/>
      <c r="P23" s="3"/>
    </row>
    <row r="24" spans="1:16" ht="15.6" x14ac:dyDescent="0.3">
      <c r="A24" s="89" t="s">
        <v>29</v>
      </c>
      <c r="B24" s="78" t="s">
        <v>60</v>
      </c>
      <c r="C24" s="90" t="s">
        <v>32</v>
      </c>
      <c r="D24" s="42">
        <f t="shared" si="2"/>
        <v>0.54861111111111116</v>
      </c>
      <c r="E24" s="42">
        <f t="shared" si="3"/>
        <v>0.55555555555555558</v>
      </c>
      <c r="F24" s="42">
        <f t="shared" si="4"/>
        <v>0.5625</v>
      </c>
      <c r="G24" s="87">
        <v>0.58333333333333337</v>
      </c>
      <c r="H24" s="79"/>
      <c r="I24" s="3"/>
      <c r="J24" s="3"/>
      <c r="K24" s="3"/>
      <c r="L24" s="3"/>
      <c r="M24" s="3"/>
      <c r="N24" s="3"/>
      <c r="O24" s="3"/>
      <c r="P24" s="3"/>
    </row>
    <row r="25" spans="1:16" ht="15.6" x14ac:dyDescent="0.3">
      <c r="A25" s="85" t="s">
        <v>68</v>
      </c>
      <c r="B25" s="78" t="s">
        <v>57</v>
      </c>
      <c r="C25" s="77" t="s">
        <v>32</v>
      </c>
      <c r="D25" s="42">
        <f t="shared" si="2"/>
        <v>0.55902777777777779</v>
      </c>
      <c r="E25" s="42">
        <f t="shared" si="3"/>
        <v>0.56597222222222221</v>
      </c>
      <c r="F25" s="42">
        <f t="shared" si="4"/>
        <v>0.57291666666666674</v>
      </c>
      <c r="G25" s="87">
        <v>0.59375</v>
      </c>
      <c r="H25" s="79"/>
      <c r="I25" s="3"/>
      <c r="J25" s="3"/>
      <c r="K25" s="3"/>
      <c r="L25" s="3"/>
      <c r="M25" s="3"/>
      <c r="N25" s="3"/>
      <c r="O25" s="3"/>
      <c r="P25" s="3"/>
    </row>
    <row r="26" spans="1:16" ht="15.6" x14ac:dyDescent="0.3">
      <c r="A26" s="85" t="s">
        <v>59</v>
      </c>
      <c r="B26" s="78" t="s">
        <v>39</v>
      </c>
      <c r="C26" s="77" t="s">
        <v>32</v>
      </c>
      <c r="D26" s="42">
        <f t="shared" si="2"/>
        <v>0.54861111111111105</v>
      </c>
      <c r="E26" s="42">
        <f t="shared" si="3"/>
        <v>0.55555555555555558</v>
      </c>
      <c r="F26" s="42">
        <f t="shared" si="4"/>
        <v>0.5625</v>
      </c>
      <c r="G26" s="87">
        <v>0.60416666666666663</v>
      </c>
      <c r="H26" s="79"/>
      <c r="I26" s="3"/>
      <c r="J26" s="3"/>
      <c r="K26" s="3"/>
      <c r="L26" s="3"/>
      <c r="M26" s="3"/>
      <c r="N26" s="3"/>
      <c r="O26" s="3"/>
      <c r="P26" s="3"/>
    </row>
    <row r="27" spans="1:16" ht="15.6" x14ac:dyDescent="0.3">
      <c r="A27" s="85" t="s">
        <v>75</v>
      </c>
      <c r="B27" s="78" t="s">
        <v>57</v>
      </c>
      <c r="C27" s="77" t="s">
        <v>32</v>
      </c>
      <c r="D27" s="42">
        <f t="shared" si="2"/>
        <v>0.59027777777777779</v>
      </c>
      <c r="E27" s="42">
        <f t="shared" si="3"/>
        <v>0.59722222222222221</v>
      </c>
      <c r="F27" s="42">
        <f t="shared" si="4"/>
        <v>0.60416666666666674</v>
      </c>
      <c r="G27" s="87">
        <v>0.625</v>
      </c>
      <c r="H27" s="79"/>
      <c r="I27" s="3"/>
      <c r="J27" s="3"/>
      <c r="K27" s="3"/>
      <c r="L27" s="3"/>
      <c r="M27" s="3"/>
      <c r="N27" s="3"/>
      <c r="O27" s="3"/>
      <c r="P27" s="3"/>
    </row>
    <row r="28" spans="1:16" ht="15.6" x14ac:dyDescent="0.3">
      <c r="A28" s="85" t="s">
        <v>41</v>
      </c>
      <c r="B28" s="74" t="s">
        <v>132</v>
      </c>
      <c r="C28" s="77" t="s">
        <v>32</v>
      </c>
      <c r="D28" s="42">
        <f t="shared" si="2"/>
        <v>0.59375</v>
      </c>
      <c r="E28" s="42">
        <f t="shared" si="3"/>
        <v>0.60069444444444442</v>
      </c>
      <c r="F28" s="42">
        <f t="shared" si="4"/>
        <v>0.60763888888888884</v>
      </c>
      <c r="G28" s="87">
        <v>0.63541666666666663</v>
      </c>
      <c r="H28" s="79"/>
      <c r="I28" s="3"/>
      <c r="J28" s="3"/>
      <c r="K28" s="3"/>
      <c r="L28" s="3"/>
      <c r="M28" s="3"/>
      <c r="N28" s="3"/>
      <c r="O28" s="3"/>
      <c r="P28" s="3"/>
    </row>
    <row r="29" spans="1:16" ht="15.6" x14ac:dyDescent="0.3">
      <c r="A29" s="85" t="s">
        <v>68</v>
      </c>
      <c r="B29" s="78" t="s">
        <v>46</v>
      </c>
      <c r="C29" s="77" t="s">
        <v>32</v>
      </c>
      <c r="D29" s="42">
        <f t="shared" si="2"/>
        <v>0.63194444444444442</v>
      </c>
      <c r="E29" s="42">
        <f t="shared" si="3"/>
        <v>0.63888888888888884</v>
      </c>
      <c r="F29" s="42">
        <f t="shared" si="4"/>
        <v>0.64583333333333326</v>
      </c>
      <c r="G29" s="87">
        <v>0.66666666666666663</v>
      </c>
      <c r="H29" s="79"/>
      <c r="I29" s="3"/>
      <c r="J29" s="3"/>
      <c r="K29" s="3"/>
      <c r="L29" s="3"/>
      <c r="M29" s="3"/>
      <c r="N29" s="3"/>
      <c r="O29" s="3"/>
      <c r="P29" s="3"/>
    </row>
    <row r="30" spans="1:16" ht="15.6" hidden="1" x14ac:dyDescent="0.3">
      <c r="A30" s="85" t="s">
        <v>29</v>
      </c>
      <c r="B30" s="78" t="s">
        <v>108</v>
      </c>
      <c r="C30" s="77" t="s">
        <v>32</v>
      </c>
      <c r="D30" s="42">
        <f t="shared" si="2"/>
        <v>0.99652777777777779</v>
      </c>
      <c r="E30" s="42">
        <f t="shared" si="3"/>
        <v>1.0034722222222223</v>
      </c>
      <c r="F30" s="42">
        <f t="shared" si="4"/>
        <v>1.0104166666666667</v>
      </c>
      <c r="G30" s="87">
        <v>1.03125</v>
      </c>
      <c r="H30" s="91"/>
      <c r="I30" s="3"/>
      <c r="J30" s="3"/>
      <c r="K30" s="3"/>
      <c r="L30" s="3"/>
      <c r="M30" s="3"/>
      <c r="N30" s="3"/>
      <c r="O30" s="3"/>
      <c r="P30" s="3"/>
    </row>
    <row r="31" spans="1:16" ht="14.4" x14ac:dyDescent="0.3">
      <c r="I31" s="3"/>
      <c r="J31" s="3"/>
      <c r="K31" s="3"/>
      <c r="L31" s="3"/>
      <c r="M31" s="3"/>
      <c r="N31" s="3"/>
      <c r="O31" s="3"/>
      <c r="P31" s="3"/>
    </row>
    <row r="32" spans="1:16" ht="14.4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</sheetData>
  <mergeCells count="1">
    <mergeCell ref="A8:F8"/>
  </mergeCells>
  <printOptions horizontalCentered="1"/>
  <pageMargins left="0.7" right="0.7" top="0.75" bottom="0.75" header="0" footer="0"/>
  <pageSetup scale="13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FRI AUG 7 TRACK</vt:lpstr>
      <vt:lpstr>FRI AUG 7 - Field</vt:lpstr>
      <vt:lpstr>SAT Aug 8 - TRACK</vt:lpstr>
      <vt:lpstr>SAT AUG 8 - Field</vt:lpstr>
      <vt:lpstr>SUN AUG 9 - TRACK</vt:lpstr>
      <vt:lpstr>SUN AUG 9- Field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Reid, Ian</dc:creator>
  <cp:lastModifiedBy>Serge Thibaudeau</cp:lastModifiedBy>
  <dcterms:created xsi:type="dcterms:W3CDTF">2014-06-26T16:11:57Z</dcterms:created>
  <dcterms:modified xsi:type="dcterms:W3CDTF">2026-08-06T02:01:15Z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OnX Enterprise Solutions Ltd.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MSIP_Label_d0a65556-5254-40aa-82bc-7c9d89b95e30_Enabled">
    <vt:lpwstr>true</vt:lpwstr>
  </property>
  <property fmtid="{D5CDD505-2E9C-101B-9397-08002B2CF9AE}" pid="10" name="MSIP_Label_d0a65556-5254-40aa-82bc-7c9d89b95e30_SetDate">
    <vt:lpwstr>2026-08-06T02:01:15Z</vt:lpwstr>
  </property>
  <property fmtid="{D5CDD505-2E9C-101B-9397-08002B2CF9AE}" pid="11" name="MSIP_Label_d0a65556-5254-40aa-82bc-7c9d89b95e30_Method">
    <vt:lpwstr>Standard</vt:lpwstr>
  </property>
  <property fmtid="{D5CDD505-2E9C-101B-9397-08002B2CF9AE}" pid="12" name="MSIP_Label_d0a65556-5254-40aa-82bc-7c9d89b95e30_Name">
    <vt:lpwstr>defa4170-0d19-0005-0004-bc88714345d2</vt:lpwstr>
  </property>
  <property fmtid="{D5CDD505-2E9C-101B-9397-08002B2CF9AE}" pid="13" name="MSIP_Label_d0a65556-5254-40aa-82bc-7c9d89b95e30_SiteId">
    <vt:lpwstr>3eae7b4e-027a-4b43-8197-6a8bc952595d</vt:lpwstr>
  </property>
  <property fmtid="{D5CDD505-2E9C-101B-9397-08002B2CF9AE}" pid="14" name="MSIP_Label_d0a65556-5254-40aa-82bc-7c9d89b95e30_ActionId">
    <vt:lpwstr>e8699b1a-160b-4f6c-aaf5-77f0ae0aed89</vt:lpwstr>
  </property>
  <property fmtid="{D5CDD505-2E9C-101B-9397-08002B2CF9AE}" pid="15" name="MSIP_Label_d0a65556-5254-40aa-82bc-7c9d89b95e30_ContentBits">
    <vt:lpwstr>0</vt:lpwstr>
  </property>
  <property fmtid="{D5CDD505-2E9C-101B-9397-08002B2CF9AE}" pid="16" name="MSIP_Label_d0a65556-5254-40aa-82bc-7c9d89b95e30_Tag">
    <vt:lpwstr>10, 3, 0, 1</vt:lpwstr>
  </property>
</Properties>
</file>